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ホームページ\"/>
    </mc:Choice>
  </mc:AlternateContent>
  <xr:revisionPtr revIDLastSave="0" documentId="8_{1D0DABA1-AC69-4369-8D9A-8F56BC82BF3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正味財産増減計算書" sheetId="17" r:id="rId1"/>
    <sheet name="貸借対照表" sheetId="14" r:id="rId2"/>
    <sheet name="財産目録" sheetId="13" r:id="rId3"/>
    <sheet name="注　　　記" sheetId="5" r:id="rId4"/>
    <sheet name="Sheet2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7" l="1"/>
  <c r="C11" i="14"/>
  <c r="B11" i="14"/>
  <c r="F58" i="17" l="1"/>
  <c r="F30" i="17"/>
  <c r="F29" i="17"/>
  <c r="F28" i="17"/>
  <c r="F26" i="17"/>
  <c r="F25" i="17"/>
  <c r="F24" i="17"/>
  <c r="F22" i="17"/>
  <c r="F21" i="17"/>
  <c r="F18" i="17"/>
  <c r="F17" i="17"/>
  <c r="F15" i="17"/>
  <c r="F14" i="17"/>
  <c r="E62" i="17"/>
  <c r="D62" i="17"/>
  <c r="F56" i="17"/>
  <c r="F55" i="17"/>
  <c r="F54" i="17"/>
  <c r="F53" i="17"/>
  <c r="F52" i="17"/>
  <c r="F47" i="17"/>
  <c r="F46" i="17"/>
  <c r="F33" i="17"/>
  <c r="F69" i="17"/>
  <c r="F63" i="17"/>
  <c r="F57" i="17"/>
  <c r="F51" i="17"/>
  <c r="F50" i="17"/>
  <c r="F49" i="17"/>
  <c r="F48" i="17"/>
  <c r="F45" i="17"/>
  <c r="F44" i="17"/>
  <c r="F43" i="17"/>
  <c r="F42" i="17"/>
  <c r="F36" i="17"/>
  <c r="F35" i="17"/>
  <c r="F34" i="17"/>
  <c r="D19" i="17"/>
  <c r="F19" i="17" s="1"/>
  <c r="C28" i="14"/>
  <c r="C19" i="14"/>
  <c r="D14" i="14"/>
  <c r="B19" i="14"/>
  <c r="H31" i="13"/>
  <c r="H21" i="13"/>
  <c r="H11" i="13"/>
  <c r="D33" i="14"/>
  <c r="D30" i="14"/>
  <c r="B28" i="14"/>
  <c r="D34" i="14" s="1"/>
  <c r="D26" i="14"/>
  <c r="D27" i="14" s="1"/>
  <c r="D23" i="14"/>
  <c r="D18" i="14"/>
  <c r="D17" i="14"/>
  <c r="D9" i="14"/>
  <c r="D8" i="14"/>
  <c r="D7" i="14"/>
  <c r="D28" i="14" l="1"/>
  <c r="F62" i="17"/>
  <c r="B20" i="14"/>
  <c r="B31" i="14" s="1"/>
  <c r="H22" i="13"/>
  <c r="H32" i="13" s="1"/>
  <c r="D31" i="17"/>
  <c r="F31" i="17" s="1"/>
  <c r="C20" i="14"/>
  <c r="C31" i="14" s="1"/>
  <c r="D19" i="14"/>
  <c r="D31" i="14" l="1"/>
</calcChain>
</file>

<file path=xl/sharedStrings.xml><?xml version="1.0" encoding="utf-8"?>
<sst xmlns="http://schemas.openxmlformats.org/spreadsheetml/2006/main" count="227" uniqueCount="201">
  <si>
    <t>（単位：円）</t>
    <rPh sb="1" eb="3">
      <t>タンイ</t>
    </rPh>
    <rPh sb="4" eb="5">
      <t>エン</t>
    </rPh>
    <phoneticPr fontId="1"/>
  </si>
  <si>
    <t>科　　目</t>
    <rPh sb="0" eb="1">
      <t>カ</t>
    </rPh>
    <rPh sb="3" eb="4">
      <t>メ</t>
    </rPh>
    <phoneticPr fontId="1"/>
  </si>
  <si>
    <t>差</t>
    <rPh sb="0" eb="1">
      <t>サ</t>
    </rPh>
    <phoneticPr fontId="1"/>
  </si>
  <si>
    <t>流動資産合計</t>
    <rPh sb="0" eb="2">
      <t>リュウドウ</t>
    </rPh>
    <rPh sb="2" eb="3">
      <t>シ</t>
    </rPh>
    <rPh sb="3" eb="4">
      <t>サン</t>
    </rPh>
    <rPh sb="4" eb="6">
      <t>ゴウケイ</t>
    </rPh>
    <phoneticPr fontId="1"/>
  </si>
  <si>
    <t>固定資産合計</t>
    <rPh sb="0" eb="2">
      <t>コテイ</t>
    </rPh>
    <rPh sb="2" eb="3">
      <t>シ</t>
    </rPh>
    <rPh sb="3" eb="4">
      <t>サン</t>
    </rPh>
    <rPh sb="4" eb="6">
      <t>ゴウケイ</t>
    </rPh>
    <phoneticPr fontId="1"/>
  </si>
  <si>
    <t>資産の部合計</t>
    <rPh sb="0" eb="1">
      <t>シ</t>
    </rPh>
    <rPh sb="1" eb="2">
      <t>サン</t>
    </rPh>
    <rPh sb="3" eb="4">
      <t>ブ</t>
    </rPh>
    <rPh sb="4" eb="6">
      <t>ゴウケイ</t>
    </rPh>
    <phoneticPr fontId="1"/>
  </si>
  <si>
    <t>流動負債合計</t>
    <rPh sb="0" eb="2">
      <t>リュウドウ</t>
    </rPh>
    <rPh sb="2" eb="4">
      <t>フサイ</t>
    </rPh>
    <rPh sb="4" eb="6">
      <t>ゴウケイ</t>
    </rPh>
    <phoneticPr fontId="1"/>
  </si>
  <si>
    <t>固定負債合計</t>
    <rPh sb="0" eb="2">
      <t>コテイ</t>
    </rPh>
    <rPh sb="2" eb="4">
      <t>フサイ</t>
    </rPh>
    <rPh sb="4" eb="6">
      <t>ゴウケイ</t>
    </rPh>
    <phoneticPr fontId="1"/>
  </si>
  <si>
    <t>負債の部合計</t>
    <rPh sb="0" eb="2">
      <t>フサイ</t>
    </rPh>
    <rPh sb="3" eb="4">
      <t>ブ</t>
    </rPh>
    <rPh sb="4" eb="6">
      <t>ゴウケイ</t>
    </rPh>
    <phoneticPr fontId="1"/>
  </si>
  <si>
    <t>負債及び正味財産合計</t>
    <rPh sb="0" eb="1">
      <t>フ</t>
    </rPh>
    <rPh sb="1" eb="2">
      <t>サイ</t>
    </rPh>
    <rPh sb="2" eb="3">
      <t>オヨ</t>
    </rPh>
    <rPh sb="4" eb="6">
      <t>ショウミ</t>
    </rPh>
    <rPh sb="6" eb="8">
      <t>ザイサン</t>
    </rPh>
    <rPh sb="8" eb="10">
      <t>ゴウケイ</t>
    </rPh>
    <phoneticPr fontId="1"/>
  </si>
  <si>
    <t>Ⅰ  資産の部</t>
    <rPh sb="3" eb="4">
      <t>シ</t>
    </rPh>
    <rPh sb="4" eb="5">
      <t>サン</t>
    </rPh>
    <rPh sb="6" eb="7">
      <t>ブ</t>
    </rPh>
    <phoneticPr fontId="1"/>
  </si>
  <si>
    <t>1. 流動資産</t>
    <rPh sb="3" eb="5">
      <t>リュウドウ</t>
    </rPh>
    <rPh sb="5" eb="6">
      <t>シ</t>
    </rPh>
    <rPh sb="6" eb="7">
      <t>サン</t>
    </rPh>
    <phoneticPr fontId="1"/>
  </si>
  <si>
    <t>2. 固定資産</t>
    <rPh sb="3" eb="5">
      <t>コテイ</t>
    </rPh>
    <rPh sb="5" eb="7">
      <t>シサン</t>
    </rPh>
    <phoneticPr fontId="1"/>
  </si>
  <si>
    <t>Ⅱ  負債の部</t>
    <rPh sb="3" eb="4">
      <t>フ</t>
    </rPh>
    <rPh sb="4" eb="5">
      <t>サイ</t>
    </rPh>
    <rPh sb="6" eb="7">
      <t>ブ</t>
    </rPh>
    <phoneticPr fontId="1"/>
  </si>
  <si>
    <t>1. 流動負債</t>
    <rPh sb="3" eb="5">
      <t>リュウドウ</t>
    </rPh>
    <rPh sb="5" eb="7">
      <t>フサイ</t>
    </rPh>
    <phoneticPr fontId="1"/>
  </si>
  <si>
    <t>2. 固定負債</t>
    <rPh sb="3" eb="5">
      <t>コテイ</t>
    </rPh>
    <rPh sb="5" eb="7">
      <t>フサイ</t>
    </rPh>
    <phoneticPr fontId="1"/>
  </si>
  <si>
    <t>Ⅲ　正味財産の部</t>
    <rPh sb="2" eb="4">
      <t>ショウミ</t>
    </rPh>
    <rPh sb="4" eb="6">
      <t>ザイサン</t>
    </rPh>
    <rPh sb="7" eb="8">
      <t>ブ</t>
    </rPh>
    <phoneticPr fontId="1"/>
  </si>
  <si>
    <t>　現金</t>
    <rPh sb="1" eb="3">
      <t>ゲンキン</t>
    </rPh>
    <phoneticPr fontId="1"/>
  </si>
  <si>
    <t>　普通預金</t>
    <rPh sb="1" eb="3">
      <t>フツウ</t>
    </rPh>
    <rPh sb="3" eb="5">
      <t>ヨキン</t>
    </rPh>
    <phoneticPr fontId="1"/>
  </si>
  <si>
    <t>　定期預金</t>
    <rPh sb="1" eb="3">
      <t>テイキ</t>
    </rPh>
    <rPh sb="3" eb="5">
      <t>ヨキン</t>
    </rPh>
    <phoneticPr fontId="1"/>
  </si>
  <si>
    <t>　未払法人税等</t>
    <rPh sb="1" eb="3">
      <t>ミバラ</t>
    </rPh>
    <rPh sb="3" eb="6">
      <t>ホウジンゼイ</t>
    </rPh>
    <rPh sb="6" eb="7">
      <t>トウ</t>
    </rPh>
    <phoneticPr fontId="1"/>
  </si>
  <si>
    <t>　退職給付引当金</t>
    <rPh sb="1" eb="3">
      <t>タイショク</t>
    </rPh>
    <rPh sb="3" eb="5">
      <t>キュウフ</t>
    </rPh>
    <rPh sb="5" eb="7">
      <t>ヒキアテ</t>
    </rPh>
    <rPh sb="7" eb="8">
      <t>キン</t>
    </rPh>
    <phoneticPr fontId="1"/>
  </si>
  <si>
    <t>愛媛銀行大街道支店</t>
    <rPh sb="0" eb="2">
      <t>エヒメ</t>
    </rPh>
    <rPh sb="2" eb="4">
      <t>ギンコウ</t>
    </rPh>
    <rPh sb="4" eb="7">
      <t>オオカイドウ</t>
    </rPh>
    <rPh sb="7" eb="9">
      <t>シテン</t>
    </rPh>
    <phoneticPr fontId="1"/>
  </si>
  <si>
    <t>伊予銀行本店営業部</t>
    <rPh sb="0" eb="2">
      <t>イヨ</t>
    </rPh>
    <rPh sb="2" eb="3">
      <t>ギン</t>
    </rPh>
    <rPh sb="3" eb="4">
      <t>コウ</t>
    </rPh>
    <rPh sb="4" eb="6">
      <t>ホンテン</t>
    </rPh>
    <rPh sb="6" eb="8">
      <t>エイギョウ</t>
    </rPh>
    <rPh sb="8" eb="9">
      <t>ブ</t>
    </rPh>
    <phoneticPr fontId="1"/>
  </si>
  <si>
    <t>伊予銀行本店営業部</t>
    <rPh sb="0" eb="2">
      <t>イヨ</t>
    </rPh>
    <rPh sb="2" eb="4">
      <t>ギンコウ</t>
    </rPh>
    <rPh sb="4" eb="6">
      <t>ホンテン</t>
    </rPh>
    <rPh sb="6" eb="8">
      <t>エイギョウ</t>
    </rPh>
    <rPh sb="8" eb="9">
      <t>ブ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</si>
  <si>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10">
      <t>チュウキ</t>
    </rPh>
    <phoneticPr fontId="1"/>
  </si>
  <si>
    <t>（1）固定資産の減価償却の方法</t>
    <rPh sb="3" eb="5">
      <t>コテイ</t>
    </rPh>
    <rPh sb="5" eb="7">
      <t>シサン</t>
    </rPh>
    <rPh sb="8" eb="10">
      <t>ゲンカ</t>
    </rPh>
    <rPh sb="10" eb="12">
      <t>ショウキャク</t>
    </rPh>
    <rPh sb="13" eb="15">
      <t>ホウホウ</t>
    </rPh>
    <phoneticPr fontId="1"/>
  </si>
  <si>
    <t>（3）リース取引の処理方法</t>
    <rPh sb="6" eb="8">
      <t>トリヒキ</t>
    </rPh>
    <rPh sb="9" eb="11">
      <t>ショリ</t>
    </rPh>
    <rPh sb="11" eb="13">
      <t>ホウホウ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</si>
  <si>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</si>
  <si>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</si>
  <si>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4">
      <t>ゲンショウ</t>
    </rPh>
    <rPh sb="4" eb="5">
      <t>ガク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</si>
  <si>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</si>
  <si>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（単位：円）</t>
    <rPh sb="1" eb="3">
      <t>タンイ</t>
    </rPh>
    <rPh sb="4" eb="5">
      <t>エン</t>
    </rPh>
    <phoneticPr fontId="1"/>
  </si>
  <si>
    <t>特定資産</t>
    <rPh sb="0" eb="2">
      <t>トクテイ</t>
    </rPh>
    <rPh sb="2" eb="3">
      <t>シ</t>
    </rPh>
    <rPh sb="3" eb="4">
      <t>サン</t>
    </rPh>
    <phoneticPr fontId="1"/>
  </si>
  <si>
    <t>科　　目</t>
    <rPh sb="0" eb="1">
      <t>カ</t>
    </rPh>
    <rPh sb="3" eb="4">
      <t>メ</t>
    </rPh>
    <phoneticPr fontId="1"/>
  </si>
  <si>
    <t>取得価格</t>
    <rPh sb="0" eb="2">
      <t>シュトク</t>
    </rPh>
    <rPh sb="2" eb="4">
      <t>カカク</t>
    </rPh>
    <phoneticPr fontId="1"/>
  </si>
  <si>
    <t>減価償却累計額</t>
    <rPh sb="0" eb="2">
      <t>ゲンカ</t>
    </rPh>
    <rPh sb="2" eb="4">
      <t>ショウキャク</t>
    </rPh>
    <rPh sb="4" eb="7">
      <t>ルイケイガク</t>
    </rPh>
    <phoneticPr fontId="1"/>
  </si>
  <si>
    <t>　退職給付引当資産</t>
    <rPh sb="1" eb="3">
      <t>タイショク</t>
    </rPh>
    <rPh sb="3" eb="5">
      <t>キュウフ</t>
    </rPh>
    <rPh sb="5" eb="7">
      <t>ヒキアテ</t>
    </rPh>
    <rPh sb="7" eb="8">
      <t>シ</t>
    </rPh>
    <rPh sb="8" eb="9">
      <t>サン</t>
    </rPh>
    <phoneticPr fontId="1"/>
  </si>
  <si>
    <t>什　器　備　品</t>
    <rPh sb="0" eb="1">
      <t>シゲル</t>
    </rPh>
    <rPh sb="2" eb="3">
      <t>キ</t>
    </rPh>
    <rPh sb="4" eb="5">
      <t>ビ</t>
    </rPh>
    <rPh sb="6" eb="7">
      <t>ヒン</t>
    </rPh>
    <phoneticPr fontId="1"/>
  </si>
  <si>
    <t>　　什器備品・・・定額法によっている。</t>
    <rPh sb="2" eb="4">
      <t>ジュウキ</t>
    </rPh>
    <rPh sb="4" eb="6">
      <t>ビヒン</t>
    </rPh>
    <rPh sb="9" eb="11">
      <t>テイガク</t>
    </rPh>
    <rPh sb="11" eb="12">
      <t>ホウ</t>
    </rPh>
    <phoneticPr fontId="1"/>
  </si>
  <si>
    <t>　　リース物件の所有権が借主に移転すると認められる以外、ファイナンス・リース取引</t>
    <rPh sb="5" eb="7">
      <t>ブッケン</t>
    </rPh>
    <rPh sb="8" eb="11">
      <t>ショユウケン</t>
    </rPh>
    <rPh sb="12" eb="14">
      <t>カリヌシ</t>
    </rPh>
    <rPh sb="15" eb="17">
      <t>イテン</t>
    </rPh>
    <rPh sb="20" eb="21">
      <t>ミト</t>
    </rPh>
    <rPh sb="25" eb="27">
      <t>イガイ</t>
    </rPh>
    <rPh sb="38" eb="40">
      <t>トリヒキ</t>
    </rPh>
    <phoneticPr fontId="1"/>
  </si>
  <si>
    <t>　については、通常の賃貸借取引に係る方法に準じた会計処理によっている。</t>
    <rPh sb="7" eb="9">
      <t>ツウジョウ</t>
    </rPh>
    <rPh sb="10" eb="13">
      <t>チンタイシャク</t>
    </rPh>
    <rPh sb="13" eb="15">
      <t>トリヒキ</t>
    </rPh>
    <rPh sb="16" eb="17">
      <t>カカ</t>
    </rPh>
    <rPh sb="18" eb="20">
      <t>ホウホウ</t>
    </rPh>
    <rPh sb="21" eb="22">
      <t>ジュン</t>
    </rPh>
    <rPh sb="24" eb="26">
      <t>カイケイ</t>
    </rPh>
    <rPh sb="26" eb="28">
      <t>ショリ</t>
    </rPh>
    <phoneticPr fontId="1"/>
  </si>
  <si>
    <t>　　消費税等の会計処理は、税込方式によっている。</t>
    <rPh sb="2" eb="5">
      <t>ショウヒゼイ</t>
    </rPh>
    <rPh sb="5" eb="6">
      <t>トウ</t>
    </rPh>
    <rPh sb="7" eb="9">
      <t>カイケイ</t>
    </rPh>
    <rPh sb="9" eb="11">
      <t>ショリ</t>
    </rPh>
    <rPh sb="13" eb="15">
      <t>ゼイコミ</t>
    </rPh>
    <rPh sb="15" eb="17">
      <t>ホウシキ</t>
    </rPh>
    <phoneticPr fontId="1"/>
  </si>
  <si>
    <t>　　基本財産及び特定資産の増減額及びその残高は、次のとおりである。</t>
    <rPh sb="2" eb="4">
      <t>キホン</t>
    </rPh>
    <rPh sb="4" eb="6">
      <t>ザイサン</t>
    </rPh>
    <rPh sb="6" eb="7">
      <t>オヨ</t>
    </rPh>
    <rPh sb="8" eb="10">
      <t>トクテイ</t>
    </rPh>
    <rPh sb="10" eb="11">
      <t>シ</t>
    </rPh>
    <rPh sb="11" eb="12">
      <t>サン</t>
    </rPh>
    <rPh sb="13" eb="16">
      <t>ゾウゲンガク</t>
    </rPh>
    <rPh sb="16" eb="17">
      <t>オヨ</t>
    </rPh>
    <rPh sb="20" eb="22">
      <t>ザンダカ</t>
    </rPh>
    <rPh sb="24" eb="25">
      <t>ツギ</t>
    </rPh>
    <phoneticPr fontId="1"/>
  </si>
  <si>
    <t>　　固定資産の取得価格、減価償却累計額及び当期末残高は、次のとおりである。</t>
    <rPh sb="2" eb="4">
      <t>コテイ</t>
    </rPh>
    <rPh sb="4" eb="5">
      <t>シ</t>
    </rPh>
    <rPh sb="5" eb="6">
      <t>サン</t>
    </rPh>
    <rPh sb="7" eb="9">
      <t>シュトク</t>
    </rPh>
    <rPh sb="9" eb="11">
      <t>カカク</t>
    </rPh>
    <rPh sb="12" eb="14">
      <t>ゲンカ</t>
    </rPh>
    <rPh sb="14" eb="16">
      <t>ショウキャク</t>
    </rPh>
    <rPh sb="16" eb="19">
      <t>ルイケイガク</t>
    </rPh>
    <rPh sb="19" eb="20">
      <t>オヨ</t>
    </rPh>
    <rPh sb="21" eb="22">
      <t>トウ</t>
    </rPh>
    <rPh sb="22" eb="24">
      <t>キマツ</t>
    </rPh>
    <rPh sb="24" eb="26">
      <t>ザンダカ</t>
    </rPh>
    <rPh sb="28" eb="29">
      <t>ツギ</t>
    </rPh>
    <phoneticPr fontId="1"/>
  </si>
  <si>
    <t>1. 重要な会計方針</t>
    <rPh sb="3" eb="5">
      <t>ジュウヨウ</t>
    </rPh>
    <rPh sb="6" eb="8">
      <t>カイケイ</t>
    </rPh>
    <rPh sb="8" eb="10">
      <t>ホウシン</t>
    </rPh>
    <phoneticPr fontId="1"/>
  </si>
  <si>
    <t>2. 基本財産及び特定資産の増減額及びその残高</t>
    <rPh sb="3" eb="5">
      <t>キホン</t>
    </rPh>
    <rPh sb="5" eb="7">
      <t>ザイサン</t>
    </rPh>
    <rPh sb="7" eb="8">
      <t>オヨ</t>
    </rPh>
    <rPh sb="9" eb="11">
      <t>トクテイ</t>
    </rPh>
    <rPh sb="11" eb="12">
      <t>シ</t>
    </rPh>
    <rPh sb="12" eb="13">
      <t>サン</t>
    </rPh>
    <rPh sb="14" eb="17">
      <t>ゾウゲンガク</t>
    </rPh>
    <rPh sb="17" eb="18">
      <t>オヨ</t>
    </rPh>
    <rPh sb="21" eb="23">
      <t>ザンダカ</t>
    </rPh>
    <phoneticPr fontId="1"/>
  </si>
  <si>
    <t>（4）消費税等の会計処理</t>
    <rPh sb="3" eb="6">
      <t>ショウヒゼイ</t>
    </rPh>
    <rPh sb="6" eb="7">
      <t>トウ</t>
    </rPh>
    <rPh sb="8" eb="10">
      <t>カイケイ</t>
    </rPh>
    <rPh sb="10" eb="12">
      <t>ショリ</t>
    </rPh>
    <phoneticPr fontId="1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</si>
  <si>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1">
      <t>ゾウゲンガク</t>
    </rPh>
    <phoneticPr fontId="1"/>
  </si>
  <si>
    <t>「公益法人会計基準」（平成20年4月11日　内閣府公益認定等委員会）を採用している。</t>
    <rPh sb="1" eb="3">
      <t>コウエキ</t>
    </rPh>
    <rPh sb="3" eb="5">
      <t>ホウジン</t>
    </rPh>
    <rPh sb="5" eb="7">
      <t>カイケイ</t>
    </rPh>
    <rPh sb="7" eb="9">
      <t>キジュン</t>
    </rPh>
    <rPh sb="11" eb="13">
      <t>ヘイセイ</t>
    </rPh>
    <rPh sb="15" eb="16">
      <t>ネン</t>
    </rPh>
    <rPh sb="17" eb="18">
      <t>ガツ</t>
    </rPh>
    <rPh sb="20" eb="21">
      <t>ニチ</t>
    </rPh>
    <rPh sb="22" eb="24">
      <t>ナイカク</t>
    </rPh>
    <rPh sb="24" eb="25">
      <t>フ</t>
    </rPh>
    <rPh sb="25" eb="27">
      <t>コウエキ</t>
    </rPh>
    <rPh sb="27" eb="29">
      <t>ニンテイ</t>
    </rPh>
    <rPh sb="29" eb="30">
      <t>トウ</t>
    </rPh>
    <rPh sb="30" eb="33">
      <t>イインカイ</t>
    </rPh>
    <rPh sb="35" eb="37">
      <t>サイヨウ</t>
    </rPh>
    <phoneticPr fontId="1"/>
  </si>
  <si>
    <t>（2）退職給付引当資産</t>
    <rPh sb="3" eb="5">
      <t>タイショク</t>
    </rPh>
    <rPh sb="5" eb="7">
      <t>キュウフ</t>
    </rPh>
    <rPh sb="7" eb="9">
      <t>ヒキアテ</t>
    </rPh>
    <rPh sb="9" eb="11">
      <t>シサン</t>
    </rPh>
    <phoneticPr fontId="1"/>
  </si>
  <si>
    <t>〇　貸　借　対　照　表</t>
    <rPh sb="2" eb="3">
      <t>カシ</t>
    </rPh>
    <rPh sb="4" eb="5">
      <t>シャク</t>
    </rPh>
    <rPh sb="6" eb="7">
      <t>タイ</t>
    </rPh>
    <rPh sb="8" eb="9">
      <t>テ</t>
    </rPh>
    <rPh sb="10" eb="11">
      <t>ヒョウ</t>
    </rPh>
    <phoneticPr fontId="1"/>
  </si>
  <si>
    <t>　⑴特定資産</t>
    <rPh sb="2" eb="4">
      <t>トクテイ</t>
    </rPh>
    <rPh sb="4" eb="6">
      <t>シサン</t>
    </rPh>
    <phoneticPr fontId="1"/>
  </si>
  <si>
    <t>　⑵その他の固定資産</t>
    <rPh sb="4" eb="5">
      <t>タ</t>
    </rPh>
    <rPh sb="6" eb="8">
      <t>コテイ</t>
    </rPh>
    <rPh sb="8" eb="10">
      <t>シサン</t>
    </rPh>
    <phoneticPr fontId="1"/>
  </si>
  <si>
    <t>指定正味財産合計</t>
    <rPh sb="0" eb="2">
      <t>シテイ</t>
    </rPh>
    <rPh sb="2" eb="4">
      <t>ショウミ</t>
    </rPh>
    <rPh sb="4" eb="6">
      <t>ザイサン</t>
    </rPh>
    <rPh sb="6" eb="8">
      <t>ゴウケイ</t>
    </rPh>
    <phoneticPr fontId="1"/>
  </si>
  <si>
    <t>一般正味財産合計</t>
    <rPh sb="0" eb="2">
      <t>イッパン</t>
    </rPh>
    <rPh sb="2" eb="4">
      <t>ショウミ</t>
    </rPh>
    <rPh sb="4" eb="6">
      <t>ザイサン</t>
    </rPh>
    <rPh sb="6" eb="8">
      <t>ゴウケイ</t>
    </rPh>
    <phoneticPr fontId="1"/>
  </si>
  <si>
    <t>（うち特定資産への充当額）</t>
    <rPh sb="3" eb="5">
      <t>トクテイ</t>
    </rPh>
    <rPh sb="5" eb="7">
      <t>シサン</t>
    </rPh>
    <rPh sb="9" eb="11">
      <t>ジュウトウ</t>
    </rPh>
    <rPh sb="11" eb="12">
      <t>ガク</t>
    </rPh>
    <phoneticPr fontId="1"/>
  </si>
  <si>
    <t>正味財産の部合計</t>
    <rPh sb="0" eb="2">
      <t>ショウミ</t>
    </rPh>
    <rPh sb="2" eb="4">
      <t>ザイサン</t>
    </rPh>
    <rPh sb="5" eb="6">
      <t>ブ</t>
    </rPh>
    <rPh sb="6" eb="8">
      <t>ゴウケイ</t>
    </rPh>
    <phoneticPr fontId="1"/>
  </si>
  <si>
    <t>　　退職給付引当資産</t>
    <rPh sb="2" eb="4">
      <t>タイショク</t>
    </rPh>
    <rPh sb="4" eb="6">
      <t>キュウフ</t>
    </rPh>
    <rPh sb="6" eb="8">
      <t>ヒキアテ</t>
    </rPh>
    <rPh sb="8" eb="10">
      <t>シサン</t>
    </rPh>
    <phoneticPr fontId="1"/>
  </si>
  <si>
    <t>　　什器備品</t>
    <rPh sb="2" eb="4">
      <t>ジュウキ</t>
    </rPh>
    <rPh sb="4" eb="6">
      <t>ビヒン</t>
    </rPh>
    <phoneticPr fontId="1"/>
  </si>
  <si>
    <t>　　電話加入権</t>
    <rPh sb="2" eb="4">
      <t>デンワ</t>
    </rPh>
    <rPh sb="4" eb="7">
      <t>カニュウケン</t>
    </rPh>
    <phoneticPr fontId="1"/>
  </si>
  <si>
    <t>〇　　財　　産　　目　　録</t>
    <rPh sb="3" eb="4">
      <t>ザイ</t>
    </rPh>
    <rPh sb="6" eb="7">
      <t>サン</t>
    </rPh>
    <rPh sb="9" eb="10">
      <t>メ</t>
    </rPh>
    <rPh sb="12" eb="13">
      <t>ロク</t>
    </rPh>
    <phoneticPr fontId="1"/>
  </si>
  <si>
    <t>貸借対照表科目</t>
    <rPh sb="0" eb="2">
      <t>タイシャク</t>
    </rPh>
    <rPh sb="2" eb="5">
      <t>タイショウヒョウ</t>
    </rPh>
    <rPh sb="5" eb="6">
      <t>カ</t>
    </rPh>
    <rPh sb="6" eb="7">
      <t>メ</t>
    </rPh>
    <phoneticPr fontId="1"/>
  </si>
  <si>
    <t>場所・物量等</t>
    <rPh sb="0" eb="2">
      <t>バショ</t>
    </rPh>
    <rPh sb="3" eb="5">
      <t>ブツリョウ</t>
    </rPh>
    <rPh sb="5" eb="6">
      <t>トウ</t>
    </rPh>
    <phoneticPr fontId="1"/>
  </si>
  <si>
    <t>使用目的等</t>
    <rPh sb="0" eb="2">
      <t>シヨウ</t>
    </rPh>
    <rPh sb="2" eb="4">
      <t>モクテキ</t>
    </rPh>
    <rPh sb="4" eb="5">
      <t>トウ</t>
    </rPh>
    <phoneticPr fontId="1"/>
  </si>
  <si>
    <t>（流動資産）</t>
    <rPh sb="1" eb="3">
      <t>リュウドウ</t>
    </rPh>
    <rPh sb="3" eb="5">
      <t>シサン</t>
    </rPh>
    <phoneticPr fontId="1"/>
  </si>
  <si>
    <t>（固定資産）</t>
    <rPh sb="1" eb="3">
      <t>コテイ</t>
    </rPh>
    <rPh sb="3" eb="5">
      <t>シサン</t>
    </rPh>
    <phoneticPr fontId="1"/>
  </si>
  <si>
    <t>特定資産</t>
    <rPh sb="0" eb="2">
      <t>トクテイ</t>
    </rPh>
    <rPh sb="2" eb="4">
      <t>シサン</t>
    </rPh>
    <phoneticPr fontId="1"/>
  </si>
  <si>
    <t>流動資産合計</t>
    <rPh sb="0" eb="2">
      <t>リュウドウ</t>
    </rPh>
    <rPh sb="2" eb="4">
      <t>シサン</t>
    </rPh>
    <rPh sb="4" eb="6">
      <t>ゴウケイ</t>
    </rPh>
    <phoneticPr fontId="1"/>
  </si>
  <si>
    <t>固定資産合計</t>
    <rPh sb="0" eb="2">
      <t>コテイ</t>
    </rPh>
    <rPh sb="2" eb="4">
      <t>シサン</t>
    </rPh>
    <rPh sb="4" eb="6">
      <t>ゴウケイ</t>
    </rPh>
    <phoneticPr fontId="1"/>
  </si>
  <si>
    <t>現金</t>
    <rPh sb="0" eb="2">
      <t>ゲンキン</t>
    </rPh>
    <phoneticPr fontId="1"/>
  </si>
  <si>
    <t>普通預金</t>
    <rPh sb="0" eb="2">
      <t>フツウ</t>
    </rPh>
    <rPh sb="2" eb="4">
      <t>ヨキン</t>
    </rPh>
    <phoneticPr fontId="1"/>
  </si>
  <si>
    <t>運転資金として</t>
    <rPh sb="0" eb="2">
      <t>ウンテン</t>
    </rPh>
    <rPh sb="2" eb="4">
      <t>シキン</t>
    </rPh>
    <phoneticPr fontId="1"/>
  </si>
  <si>
    <t>定期預金</t>
    <rPh sb="0" eb="2">
      <t>テイキ</t>
    </rPh>
    <rPh sb="2" eb="4">
      <t>ヨキン</t>
    </rPh>
    <phoneticPr fontId="1"/>
  </si>
  <si>
    <t>退職給付引当資産</t>
    <rPh sb="0" eb="2">
      <t>タイショク</t>
    </rPh>
    <rPh sb="2" eb="4">
      <t>キュウフ</t>
    </rPh>
    <rPh sb="4" eb="6">
      <t>ヒキアテ</t>
    </rPh>
    <rPh sb="6" eb="8">
      <t>シサン</t>
    </rPh>
    <phoneticPr fontId="1"/>
  </si>
  <si>
    <t>什器備品</t>
    <rPh sb="0" eb="2">
      <t>ジュウキ</t>
    </rPh>
    <rPh sb="2" eb="4">
      <t>ビヒン</t>
    </rPh>
    <phoneticPr fontId="1"/>
  </si>
  <si>
    <t>定期預金</t>
    <rPh sb="0" eb="2">
      <t>テイキ</t>
    </rPh>
    <rPh sb="2" eb="4">
      <t>ヨキン</t>
    </rPh>
    <phoneticPr fontId="1"/>
  </si>
  <si>
    <t>資産合計</t>
    <rPh sb="0" eb="2">
      <t>シサン</t>
    </rPh>
    <rPh sb="2" eb="4">
      <t>ゴウケイ</t>
    </rPh>
    <phoneticPr fontId="1"/>
  </si>
  <si>
    <t>（流動負債）</t>
    <rPh sb="1" eb="3">
      <t>リュウドウ</t>
    </rPh>
    <rPh sb="3" eb="5">
      <t>フサイ</t>
    </rPh>
    <phoneticPr fontId="1"/>
  </si>
  <si>
    <t>（固定負債）</t>
    <rPh sb="1" eb="3">
      <t>コテイ</t>
    </rPh>
    <rPh sb="3" eb="5">
      <t>フサイ</t>
    </rPh>
    <phoneticPr fontId="1"/>
  </si>
  <si>
    <t>負債合計</t>
    <rPh sb="0" eb="2">
      <t>フサイ</t>
    </rPh>
    <rPh sb="2" eb="4">
      <t>ゴウケイ</t>
    </rPh>
    <phoneticPr fontId="1"/>
  </si>
  <si>
    <t>正味財産</t>
    <rPh sb="0" eb="2">
      <t>ショウミ</t>
    </rPh>
    <rPh sb="2" eb="4">
      <t>ザイサン</t>
    </rPh>
    <phoneticPr fontId="1"/>
  </si>
  <si>
    <t>未払法人税等</t>
    <rPh sb="0" eb="2">
      <t>ミバラ</t>
    </rPh>
    <rPh sb="2" eb="5">
      <t>ホウジンゼイ</t>
    </rPh>
    <rPh sb="5" eb="6">
      <t>トウ</t>
    </rPh>
    <phoneticPr fontId="1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</si>
  <si>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1"/>
  </si>
  <si>
    <t>固定資産</t>
    <rPh sb="0" eb="2">
      <t>コテイ</t>
    </rPh>
    <rPh sb="2" eb="4">
      <t>シサン</t>
    </rPh>
    <phoneticPr fontId="1"/>
  </si>
  <si>
    <t>その他の</t>
    <rPh sb="2" eb="3">
      <t>タ</t>
    </rPh>
    <phoneticPr fontId="1"/>
  </si>
  <si>
    <t>手許保管</t>
    <rPh sb="0" eb="2">
      <t>テモト</t>
    </rPh>
    <rPh sb="2" eb="4">
      <t>ホカン</t>
    </rPh>
    <phoneticPr fontId="1"/>
  </si>
  <si>
    <t>金　額</t>
    <rPh sb="0" eb="1">
      <t>キン</t>
    </rPh>
    <rPh sb="2" eb="3">
      <t>ガク</t>
    </rPh>
    <phoneticPr fontId="1"/>
  </si>
  <si>
    <t>に備えたもの</t>
    <rPh sb="1" eb="2">
      <t>ソナ</t>
    </rPh>
    <phoneticPr fontId="1"/>
  </si>
  <si>
    <t>愛媛県電設業協会所有</t>
    <rPh sb="0" eb="3">
      <t>エヒメケン</t>
    </rPh>
    <rPh sb="3" eb="5">
      <t>デンセツ</t>
    </rPh>
    <rPh sb="5" eb="6">
      <t>ギョウ</t>
    </rPh>
    <rPh sb="6" eb="8">
      <t>キョウカイ</t>
    </rPh>
    <rPh sb="8" eb="10">
      <t>ショユウ</t>
    </rPh>
    <phoneticPr fontId="1"/>
  </si>
  <si>
    <t>職員1名に対する退職金の支払い</t>
    <rPh sb="0" eb="2">
      <t>ショクイン</t>
    </rPh>
    <rPh sb="3" eb="4">
      <t>メイ</t>
    </rPh>
    <rPh sb="5" eb="6">
      <t>タイ</t>
    </rPh>
    <rPh sb="8" eb="11">
      <t>タイショクキン</t>
    </rPh>
    <rPh sb="12" eb="14">
      <t>シハラ</t>
    </rPh>
    <phoneticPr fontId="1"/>
  </si>
  <si>
    <t>職員に対するもの</t>
    <rPh sb="0" eb="2">
      <t>ショクイン</t>
    </rPh>
    <rPh sb="3" eb="4">
      <t>タイ</t>
    </rPh>
    <phoneticPr fontId="1"/>
  </si>
  <si>
    <t>4. 固定資産の取得価格、減価償却累計額及び当期末残高</t>
    <rPh sb="3" eb="5">
      <t>コテイ</t>
    </rPh>
    <rPh sb="5" eb="7">
      <t>シサン</t>
    </rPh>
    <rPh sb="8" eb="10">
      <t>シュトク</t>
    </rPh>
    <rPh sb="10" eb="12">
      <t>カカク</t>
    </rPh>
    <rPh sb="13" eb="15">
      <t>ゲンカ</t>
    </rPh>
    <rPh sb="15" eb="17">
      <t>ショウキャク</t>
    </rPh>
    <rPh sb="17" eb="19">
      <t>ルイケイ</t>
    </rPh>
    <rPh sb="19" eb="20">
      <t>ガク</t>
    </rPh>
    <rPh sb="20" eb="21">
      <t>オヨ</t>
    </rPh>
    <rPh sb="22" eb="24">
      <t>トウキ</t>
    </rPh>
    <rPh sb="24" eb="25">
      <t>マツ</t>
    </rPh>
    <rPh sb="25" eb="27">
      <t>ザンダカ</t>
    </rPh>
    <phoneticPr fontId="1"/>
  </si>
  <si>
    <t>当期末残高</t>
    <rPh sb="0" eb="1">
      <t>トウ</t>
    </rPh>
    <rPh sb="1" eb="3">
      <t>キマツ</t>
    </rPh>
    <rPh sb="2" eb="3">
      <t>マツ</t>
    </rPh>
    <rPh sb="3" eb="5">
      <t>ザンダカ</t>
    </rPh>
    <phoneticPr fontId="1"/>
  </si>
  <si>
    <t>（うち指定正味財産</t>
    <rPh sb="3" eb="5">
      <t>シテイ</t>
    </rPh>
    <rPh sb="5" eb="7">
      <t>ショウミ</t>
    </rPh>
    <rPh sb="7" eb="9">
      <t>ザイサン</t>
    </rPh>
    <phoneticPr fontId="1"/>
  </si>
  <si>
    <t>からの充当額）</t>
    <rPh sb="3" eb="5">
      <t>ジュウトウ</t>
    </rPh>
    <rPh sb="5" eb="6">
      <t>ガク</t>
    </rPh>
    <phoneticPr fontId="1"/>
  </si>
  <si>
    <t>（うち一般正味財産</t>
    <rPh sb="3" eb="5">
      <t>イッパン</t>
    </rPh>
    <rPh sb="5" eb="7">
      <t>ショウミ</t>
    </rPh>
    <rPh sb="7" eb="9">
      <t>ザイサン</t>
    </rPh>
    <phoneticPr fontId="1"/>
  </si>
  <si>
    <t>（うち負債に</t>
    <rPh sb="3" eb="5">
      <t>フサイ</t>
    </rPh>
    <phoneticPr fontId="1"/>
  </si>
  <si>
    <t>対応する額）</t>
    <rPh sb="0" eb="2">
      <t>タイオウ</t>
    </rPh>
    <rPh sb="4" eb="5">
      <t>ガク</t>
    </rPh>
    <phoneticPr fontId="1"/>
  </si>
  <si>
    <t>　　職員の退職給付に備えるため、当事業年度末における退職給付債務に基づき、当事業</t>
    <rPh sb="2" eb="4">
      <t>ショクイン</t>
    </rPh>
    <rPh sb="5" eb="7">
      <t>タイショク</t>
    </rPh>
    <rPh sb="7" eb="9">
      <t>キュウフ</t>
    </rPh>
    <rPh sb="10" eb="11">
      <t>ソナ</t>
    </rPh>
    <rPh sb="16" eb="17">
      <t>トウ</t>
    </rPh>
    <rPh sb="17" eb="19">
      <t>ジギョウ</t>
    </rPh>
    <rPh sb="19" eb="22">
      <t>ネンドマツ</t>
    </rPh>
    <rPh sb="26" eb="28">
      <t>タイショク</t>
    </rPh>
    <rPh sb="28" eb="30">
      <t>キュウフ</t>
    </rPh>
    <rPh sb="30" eb="32">
      <t>サイム</t>
    </rPh>
    <rPh sb="33" eb="34">
      <t>モト</t>
    </rPh>
    <rPh sb="37" eb="38">
      <t>トウ</t>
    </rPh>
    <rPh sb="38" eb="40">
      <t>ジギョウ</t>
    </rPh>
    <phoneticPr fontId="1"/>
  </si>
  <si>
    <t>　年度末において発生していると認められる額を計上している。</t>
    <rPh sb="1" eb="4">
      <t>ネンドマツ</t>
    </rPh>
    <rPh sb="8" eb="10">
      <t>ハッセイ</t>
    </rPh>
    <rPh sb="15" eb="16">
      <t>ミト</t>
    </rPh>
    <rPh sb="20" eb="21">
      <t>ガク</t>
    </rPh>
    <rPh sb="22" eb="24">
      <t>ケイジョウ</t>
    </rPh>
    <phoneticPr fontId="1"/>
  </si>
  <si>
    <t>3. 基本財産及び特定資産の財源等の内訳</t>
    <rPh sb="3" eb="5">
      <t>キホン</t>
    </rPh>
    <rPh sb="5" eb="7">
      <t>ザイサン</t>
    </rPh>
    <rPh sb="7" eb="8">
      <t>オヨ</t>
    </rPh>
    <rPh sb="9" eb="11">
      <t>トクテイ</t>
    </rPh>
    <rPh sb="11" eb="13">
      <t>シサン</t>
    </rPh>
    <rPh sb="14" eb="16">
      <t>ザイゲン</t>
    </rPh>
    <rPh sb="16" eb="17">
      <t>トウ</t>
    </rPh>
    <rPh sb="18" eb="20">
      <t>ウチワケ</t>
    </rPh>
    <phoneticPr fontId="1"/>
  </si>
  <si>
    <t>　　基本財産及び特定資産の財源等の内訳は、次のとおりである。</t>
    <rPh sb="2" eb="4">
      <t>キホン</t>
    </rPh>
    <rPh sb="4" eb="6">
      <t>ザイサン</t>
    </rPh>
    <rPh sb="6" eb="7">
      <t>オヨ</t>
    </rPh>
    <rPh sb="8" eb="10">
      <t>トクテイ</t>
    </rPh>
    <rPh sb="10" eb="12">
      <t>シサン</t>
    </rPh>
    <rPh sb="13" eb="15">
      <t>ザイゲン</t>
    </rPh>
    <rPh sb="15" eb="16">
      <t>トウ</t>
    </rPh>
    <rPh sb="17" eb="19">
      <t>ウチワケ</t>
    </rPh>
    <rPh sb="21" eb="22">
      <t>ツギ</t>
    </rPh>
    <phoneticPr fontId="1"/>
  </si>
  <si>
    <r>
      <rPr>
        <sz val="11"/>
        <color theme="1"/>
        <rFont val="ＭＳ 明朝"/>
        <family val="1"/>
        <charset val="128"/>
      </rPr>
      <t>－</t>
    </r>
    <phoneticPr fontId="1"/>
  </si>
  <si>
    <t>としての預金</t>
    <rPh sb="4" eb="6">
      <t>ヨキン</t>
    </rPh>
    <phoneticPr fontId="1"/>
  </si>
  <si>
    <t>職員1名に対する退職積立金</t>
    <rPh sb="0" eb="2">
      <t>ショクイン</t>
    </rPh>
    <rPh sb="3" eb="4">
      <t>メイ</t>
    </rPh>
    <rPh sb="5" eb="6">
      <t>タイ</t>
    </rPh>
    <rPh sb="8" eb="10">
      <t>タイショク</t>
    </rPh>
    <rPh sb="10" eb="12">
      <t>ツミタテ</t>
    </rPh>
    <rPh sb="12" eb="13">
      <t>キン</t>
    </rPh>
    <phoneticPr fontId="1"/>
  </si>
  <si>
    <t>対する未払額</t>
    <rPh sb="0" eb="1">
      <t>タイ</t>
    </rPh>
    <rPh sb="3" eb="5">
      <t>ミハラ</t>
    </rPh>
    <rPh sb="5" eb="6">
      <t>ガク</t>
    </rPh>
    <phoneticPr fontId="1"/>
  </si>
  <si>
    <t>法人県民税・法人市民税に</t>
    <rPh sb="0" eb="2">
      <t>ホウジン</t>
    </rPh>
    <rPh sb="2" eb="5">
      <t>ケンミンゼイ</t>
    </rPh>
    <rPh sb="6" eb="8">
      <t>ホウジン</t>
    </rPh>
    <rPh sb="8" eb="11">
      <t>シミンゼイ</t>
    </rPh>
    <phoneticPr fontId="1"/>
  </si>
  <si>
    <t>科　　　目</t>
    <rPh sb="0" eb="1">
      <t>カ</t>
    </rPh>
    <rPh sb="4" eb="5">
      <t>メ</t>
    </rPh>
    <phoneticPr fontId="1"/>
  </si>
  <si>
    <t>Ⅰ</t>
    <phoneticPr fontId="1"/>
  </si>
  <si>
    <t>一般正味財産増減の部</t>
    <rPh sb="0" eb="2">
      <t>イッパン</t>
    </rPh>
    <rPh sb="2" eb="4">
      <t>ショウミ</t>
    </rPh>
    <rPh sb="4" eb="6">
      <t>ザイサン</t>
    </rPh>
    <rPh sb="6" eb="8">
      <t>ゾウゲン</t>
    </rPh>
    <rPh sb="9" eb="10">
      <t>ブ</t>
    </rPh>
    <phoneticPr fontId="1"/>
  </si>
  <si>
    <t>1.</t>
    <phoneticPr fontId="1"/>
  </si>
  <si>
    <t>経常増減の部</t>
    <rPh sb="0" eb="2">
      <t>ケイジョウ</t>
    </rPh>
    <rPh sb="2" eb="4">
      <t>ゾウゲン</t>
    </rPh>
    <rPh sb="5" eb="6">
      <t>ブ</t>
    </rPh>
    <phoneticPr fontId="1"/>
  </si>
  <si>
    <t>経常収益</t>
    <rPh sb="0" eb="2">
      <t>ケイジョウ</t>
    </rPh>
    <rPh sb="2" eb="4">
      <t>シュウエキ</t>
    </rPh>
    <phoneticPr fontId="1"/>
  </si>
  <si>
    <t>①</t>
    <phoneticPr fontId="1"/>
  </si>
  <si>
    <t>受取入会金</t>
    <rPh sb="0" eb="2">
      <t>ウケトリ</t>
    </rPh>
    <rPh sb="2" eb="5">
      <t>ニュウカイキン</t>
    </rPh>
    <phoneticPr fontId="1"/>
  </si>
  <si>
    <t>入会金</t>
    <rPh sb="0" eb="3">
      <t>ニュウカイキン</t>
    </rPh>
    <phoneticPr fontId="1"/>
  </si>
  <si>
    <t>受取入会金　計</t>
    <rPh sb="0" eb="2">
      <t>ウケトリ</t>
    </rPh>
    <rPh sb="2" eb="5">
      <t>ニュウカイキン</t>
    </rPh>
    <rPh sb="6" eb="7">
      <t>ケイ</t>
    </rPh>
    <phoneticPr fontId="1"/>
  </si>
  <si>
    <t>②</t>
    <phoneticPr fontId="1"/>
  </si>
  <si>
    <t>受取会費</t>
    <rPh sb="0" eb="2">
      <t>ウケトリ</t>
    </rPh>
    <rPh sb="2" eb="4">
      <t>カイヒ</t>
    </rPh>
    <phoneticPr fontId="1"/>
  </si>
  <si>
    <t>会費</t>
    <rPh sb="0" eb="2">
      <t>カイヒ</t>
    </rPh>
    <phoneticPr fontId="1"/>
  </si>
  <si>
    <t>賛助会費</t>
    <rPh sb="0" eb="2">
      <t>サンジョ</t>
    </rPh>
    <rPh sb="2" eb="4">
      <t>カイヒ</t>
    </rPh>
    <phoneticPr fontId="1"/>
  </si>
  <si>
    <t>受取会費　計</t>
    <rPh sb="0" eb="2">
      <t>ウケトリ</t>
    </rPh>
    <rPh sb="2" eb="4">
      <t>カイヒ</t>
    </rPh>
    <rPh sb="5" eb="6">
      <t>ケイ</t>
    </rPh>
    <phoneticPr fontId="1"/>
  </si>
  <si>
    <t>③</t>
    <phoneticPr fontId="1"/>
  </si>
  <si>
    <t>受取助成金</t>
    <rPh sb="0" eb="2">
      <t>ウケトリ</t>
    </rPh>
    <rPh sb="2" eb="5">
      <t>ジョセイキン</t>
    </rPh>
    <phoneticPr fontId="1"/>
  </si>
  <si>
    <t>日本電設工業協会</t>
    <rPh sb="0" eb="2">
      <t>ニホン</t>
    </rPh>
    <rPh sb="2" eb="4">
      <t>デンセツ</t>
    </rPh>
    <rPh sb="4" eb="6">
      <t>コウギョウ</t>
    </rPh>
    <rPh sb="6" eb="8">
      <t>キョウカイ</t>
    </rPh>
    <phoneticPr fontId="1"/>
  </si>
  <si>
    <t>受取助成金　計</t>
    <rPh sb="0" eb="2">
      <t>ウケトリ</t>
    </rPh>
    <rPh sb="2" eb="5">
      <t>ジョセイキン</t>
    </rPh>
    <rPh sb="6" eb="7">
      <t>ケイ</t>
    </rPh>
    <phoneticPr fontId="1"/>
  </si>
  <si>
    <t>④</t>
    <phoneticPr fontId="1"/>
  </si>
  <si>
    <t>斡旋品手数料収益</t>
    <rPh sb="0" eb="2">
      <t>アッセン</t>
    </rPh>
    <rPh sb="2" eb="3">
      <t>ヒン</t>
    </rPh>
    <rPh sb="3" eb="6">
      <t>テスウリョウ</t>
    </rPh>
    <rPh sb="6" eb="8">
      <t>シュウエキ</t>
    </rPh>
    <phoneticPr fontId="1"/>
  </si>
  <si>
    <t>申込書</t>
    <rPh sb="0" eb="3">
      <t>モウシコミショ</t>
    </rPh>
    <phoneticPr fontId="1"/>
  </si>
  <si>
    <t>テキスト</t>
    <phoneticPr fontId="1"/>
  </si>
  <si>
    <t>斡旋品手数料収益　計</t>
    <rPh sb="0" eb="2">
      <t>アッセン</t>
    </rPh>
    <rPh sb="2" eb="3">
      <t>ヒン</t>
    </rPh>
    <rPh sb="3" eb="6">
      <t>テスウリョウ</t>
    </rPh>
    <rPh sb="6" eb="8">
      <t>シュウエキ</t>
    </rPh>
    <rPh sb="9" eb="10">
      <t>ケイ</t>
    </rPh>
    <phoneticPr fontId="1"/>
  </si>
  <si>
    <t>⑤</t>
    <phoneticPr fontId="1"/>
  </si>
  <si>
    <t>雑収益</t>
    <rPh sb="0" eb="1">
      <t>ザツ</t>
    </rPh>
    <rPh sb="1" eb="3">
      <t>シュウエキ</t>
    </rPh>
    <phoneticPr fontId="1"/>
  </si>
  <si>
    <t>受取利息</t>
    <rPh sb="0" eb="2">
      <t>ウケトリ</t>
    </rPh>
    <rPh sb="2" eb="4">
      <t>リソク</t>
    </rPh>
    <phoneticPr fontId="1"/>
  </si>
  <si>
    <t>雑収益　計</t>
    <rPh sb="0" eb="1">
      <t>ザツ</t>
    </rPh>
    <rPh sb="1" eb="3">
      <t>シュウエキ</t>
    </rPh>
    <rPh sb="4" eb="5">
      <t>ケイ</t>
    </rPh>
    <phoneticPr fontId="1"/>
  </si>
  <si>
    <t>経　常　収　益　計</t>
    <rPh sb="0" eb="1">
      <t>ケイ</t>
    </rPh>
    <rPh sb="2" eb="3">
      <t>ツネ</t>
    </rPh>
    <rPh sb="4" eb="5">
      <t>オサム</t>
    </rPh>
    <rPh sb="6" eb="7">
      <t>エキ</t>
    </rPh>
    <rPh sb="8" eb="9">
      <t>ケイ</t>
    </rPh>
    <phoneticPr fontId="1"/>
  </si>
  <si>
    <t>（2）</t>
    <phoneticPr fontId="1"/>
  </si>
  <si>
    <t>経常費用</t>
    <rPh sb="0" eb="2">
      <t>ケイジョウ</t>
    </rPh>
    <rPh sb="2" eb="4">
      <t>ヒヨウ</t>
    </rPh>
    <phoneticPr fontId="1"/>
  </si>
  <si>
    <t>給料手当</t>
    <rPh sb="0" eb="2">
      <t>キュウリョウ</t>
    </rPh>
    <rPh sb="2" eb="4">
      <t>テア</t>
    </rPh>
    <phoneticPr fontId="1"/>
  </si>
  <si>
    <t>退職給付費用</t>
    <rPh sb="0" eb="2">
      <t>タイショク</t>
    </rPh>
    <rPh sb="2" eb="4">
      <t>キュウフ</t>
    </rPh>
    <rPh sb="4" eb="6">
      <t>ヒヨウ</t>
    </rPh>
    <phoneticPr fontId="1"/>
  </si>
  <si>
    <t>福利厚生費</t>
    <rPh sb="0" eb="2">
      <t>フクリ</t>
    </rPh>
    <rPh sb="2" eb="5">
      <t>コウセイヒ</t>
    </rPh>
    <phoneticPr fontId="1"/>
  </si>
  <si>
    <t>旅費交通費</t>
    <rPh sb="0" eb="2">
      <t>リョヒ</t>
    </rPh>
    <rPh sb="2" eb="5">
      <t>コウツウヒ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</si>
  <si>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</si>
  <si>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書籍購入費</t>
    <rPh sb="0" eb="2">
      <t>ショセキ</t>
    </rPh>
    <rPh sb="2" eb="5">
      <t>コウニュウヒ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</si>
  <si>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</si>
  <si>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</si>
  <si>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光熱水料費</t>
    <rPh sb="0" eb="2">
      <t>コウネツ</t>
    </rPh>
    <rPh sb="2" eb="5">
      <t>スイリョウヒ</t>
    </rPh>
    <phoneticPr fontId="1"/>
  </si>
  <si>
    <t>賃借料</t>
    <rPh sb="0" eb="3">
      <t>チンシャクリョウ</t>
    </rPh>
    <phoneticPr fontId="1"/>
  </si>
  <si>
    <t>諸謝金</t>
    <rPh sb="0" eb="1">
      <t>ショ</t>
    </rPh>
    <rPh sb="1" eb="2">
      <t>シャ</t>
    </rPh>
    <rPh sb="2" eb="3">
      <t>キン</t>
    </rPh>
    <phoneticPr fontId="1"/>
  </si>
  <si>
    <t>支払負担金</t>
    <rPh sb="0" eb="2">
      <t>シハライ</t>
    </rPh>
    <rPh sb="2" eb="5">
      <t>フタンキン</t>
    </rPh>
    <phoneticPr fontId="1"/>
  </si>
  <si>
    <t>役員報酬</t>
    <rPh sb="0" eb="2">
      <t>ヤクイン</t>
    </rPh>
    <rPh sb="2" eb="4">
      <t>ホウシュウ</t>
    </rPh>
    <phoneticPr fontId="1"/>
  </si>
  <si>
    <t>交際費</t>
    <rPh sb="0" eb="2">
      <t>コウサイ</t>
    </rPh>
    <rPh sb="2" eb="3">
      <t>ヒ</t>
    </rPh>
    <phoneticPr fontId="1"/>
  </si>
  <si>
    <t>慶弔費</t>
    <rPh sb="0" eb="2">
      <t>ケイチョウ</t>
    </rPh>
    <rPh sb="2" eb="3">
      <t>ヒ</t>
    </rPh>
    <phoneticPr fontId="1"/>
  </si>
  <si>
    <t>広告掲載費</t>
    <rPh sb="0" eb="2">
      <t>コウコク</t>
    </rPh>
    <rPh sb="2" eb="4">
      <t>ケイサイ</t>
    </rPh>
    <rPh sb="4" eb="5">
      <t>ヒ</t>
    </rPh>
    <phoneticPr fontId="1"/>
  </si>
  <si>
    <t>サーバーレンタル料</t>
    <rPh sb="8" eb="9">
      <t>リョウ</t>
    </rPh>
    <phoneticPr fontId="1"/>
  </si>
  <si>
    <t>租税公課</t>
    <rPh sb="0" eb="2">
      <t>ソゼイ</t>
    </rPh>
    <rPh sb="2" eb="4">
      <t>コウカ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</si>
  <si>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</si>
  <si>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会議費</t>
    <rPh sb="0" eb="3">
      <t>カイギヒ</t>
    </rPh>
    <phoneticPr fontId="1"/>
  </si>
  <si>
    <t>経　常　費　用　計</t>
    <rPh sb="0" eb="1">
      <t>ケイ</t>
    </rPh>
    <rPh sb="2" eb="3">
      <t>ツネ</t>
    </rPh>
    <rPh sb="4" eb="5">
      <t>ヒ</t>
    </rPh>
    <rPh sb="6" eb="7">
      <t>ヨウ</t>
    </rPh>
    <rPh sb="8" eb="9">
      <t>ケイ</t>
    </rPh>
    <phoneticPr fontId="1"/>
  </si>
  <si>
    <t>2.</t>
    <phoneticPr fontId="1"/>
  </si>
  <si>
    <t>経常外増減の部</t>
    <rPh sb="0" eb="2">
      <t>ケイジョウ</t>
    </rPh>
    <rPh sb="2" eb="3">
      <t>ガイ</t>
    </rPh>
    <rPh sb="3" eb="5">
      <t>ゾウゲン</t>
    </rPh>
    <rPh sb="6" eb="7">
      <t>ブ</t>
    </rPh>
    <phoneticPr fontId="1"/>
  </si>
  <si>
    <t>経常外収益</t>
    <rPh sb="0" eb="2">
      <t>ケイジョウ</t>
    </rPh>
    <rPh sb="2" eb="3">
      <t>ガイ</t>
    </rPh>
    <rPh sb="3" eb="5">
      <t>シュウエキ</t>
    </rPh>
    <phoneticPr fontId="1"/>
  </si>
  <si>
    <t>経常外費用</t>
    <rPh sb="0" eb="2">
      <t>ケイジョウ</t>
    </rPh>
    <rPh sb="2" eb="3">
      <t>ガイ</t>
    </rPh>
    <rPh sb="3" eb="5">
      <t>ヒヨウ</t>
    </rPh>
    <phoneticPr fontId="1"/>
  </si>
  <si>
    <t>Ⅱ</t>
    <phoneticPr fontId="1"/>
  </si>
  <si>
    <t>指定正味財産増減の部</t>
    <rPh sb="0" eb="2">
      <t>シテイ</t>
    </rPh>
    <rPh sb="2" eb="4">
      <t>ショウミ</t>
    </rPh>
    <rPh sb="4" eb="6">
      <t>ザイサン</t>
    </rPh>
    <rPh sb="6" eb="8">
      <t>ゾウゲン</t>
    </rPh>
    <rPh sb="9" eb="10">
      <t>ブ</t>
    </rPh>
    <phoneticPr fontId="1"/>
  </si>
  <si>
    <t>Ⅲ</t>
    <phoneticPr fontId="1"/>
  </si>
  <si>
    <t>正味財産期末残高</t>
    <rPh sb="0" eb="2">
      <t>ショウミ</t>
    </rPh>
    <rPh sb="2" eb="4">
      <t>ザイサン</t>
    </rPh>
    <rPh sb="4" eb="6">
      <t>キマツ</t>
    </rPh>
    <rPh sb="6" eb="8">
      <t>ザンダカ</t>
    </rPh>
    <phoneticPr fontId="1"/>
  </si>
  <si>
    <t>〇 正味財産増減計算書</t>
    <rPh sb="2" eb="4">
      <t>ショウミ</t>
    </rPh>
    <rPh sb="4" eb="6">
      <t>ザイサン</t>
    </rPh>
    <rPh sb="6" eb="8">
      <t>ゾウゲン</t>
    </rPh>
    <rPh sb="8" eb="11">
      <t>ケイサンショ</t>
    </rPh>
    <phoneticPr fontId="1"/>
  </si>
  <si>
    <t>当年度</t>
    <rPh sb="0" eb="1">
      <t>トウ</t>
    </rPh>
    <rPh sb="1" eb="3">
      <t>ネンド</t>
    </rPh>
    <phoneticPr fontId="1"/>
  </si>
  <si>
    <t>前年度</t>
    <rPh sb="0" eb="3">
      <t>ゼンネンド</t>
    </rPh>
    <phoneticPr fontId="1"/>
  </si>
  <si>
    <t>当 期 経 常 増 減 額</t>
    <rPh sb="0" eb="1">
      <t>トウ</t>
    </rPh>
    <rPh sb="2" eb="3">
      <t>キ</t>
    </rPh>
    <rPh sb="4" eb="5">
      <t>ケイ</t>
    </rPh>
    <rPh sb="6" eb="7">
      <t>ツネ</t>
    </rPh>
    <rPh sb="8" eb="9">
      <t>ゾウ</t>
    </rPh>
    <rPh sb="10" eb="11">
      <t>ゲン</t>
    </rPh>
    <rPh sb="12" eb="13">
      <t>ガク</t>
    </rPh>
    <phoneticPr fontId="1"/>
  </si>
  <si>
    <t>当 期 経 常 外 増 減 額</t>
    <rPh sb="0" eb="1">
      <t>トウ</t>
    </rPh>
    <rPh sb="2" eb="3">
      <t>キ</t>
    </rPh>
    <rPh sb="4" eb="5">
      <t>ケイ</t>
    </rPh>
    <rPh sb="6" eb="7">
      <t>ツネ</t>
    </rPh>
    <rPh sb="8" eb="9">
      <t>ガイ</t>
    </rPh>
    <rPh sb="10" eb="11">
      <t>ゾウ</t>
    </rPh>
    <rPh sb="12" eb="13">
      <t>ゲン</t>
    </rPh>
    <rPh sb="14" eb="15">
      <t>ガク</t>
    </rPh>
    <phoneticPr fontId="1"/>
  </si>
  <si>
    <t>他 会 計 振 替 額</t>
    <rPh sb="0" eb="1">
      <t>タ</t>
    </rPh>
    <rPh sb="2" eb="3">
      <t>カイ</t>
    </rPh>
    <rPh sb="4" eb="5">
      <t>ケイ</t>
    </rPh>
    <rPh sb="6" eb="7">
      <t>シン</t>
    </rPh>
    <rPh sb="8" eb="9">
      <t>カワ</t>
    </rPh>
    <rPh sb="10" eb="11">
      <t>ガク</t>
    </rPh>
    <phoneticPr fontId="1"/>
  </si>
  <si>
    <t>新聞購読費</t>
    <rPh sb="0" eb="2">
      <t>シンブン</t>
    </rPh>
    <rPh sb="2" eb="4">
      <t>コウドク</t>
    </rPh>
    <rPh sb="4" eb="5">
      <t>ヒ</t>
    </rPh>
    <phoneticPr fontId="1"/>
  </si>
  <si>
    <t>（1）</t>
    <phoneticPr fontId="1"/>
  </si>
  <si>
    <t>（2）</t>
    <phoneticPr fontId="1"/>
  </si>
  <si>
    <t>一般正味財産期首残高　　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1"/>
  </si>
  <si>
    <t>一般正味財産期末残高　　</t>
    <rPh sb="0" eb="2">
      <t>イッパン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1"/>
  </si>
  <si>
    <t>パソコン　３台</t>
    <rPh sb="6" eb="7">
      <t>ダイ</t>
    </rPh>
    <phoneticPr fontId="1"/>
  </si>
  <si>
    <t>入居保証金</t>
    <rPh sb="0" eb="2">
      <t>ニュウキョ</t>
    </rPh>
    <rPh sb="2" eb="5">
      <t>ホショウキン</t>
    </rPh>
    <phoneticPr fontId="1"/>
  </si>
  <si>
    <t>愛媛県建設会館</t>
    <rPh sb="0" eb="3">
      <t>エヒメケン</t>
    </rPh>
    <rPh sb="3" eb="5">
      <t>ケンセツ</t>
    </rPh>
    <rPh sb="5" eb="7">
      <t>カイカン</t>
    </rPh>
    <phoneticPr fontId="1"/>
  </si>
  <si>
    <t>貸室賃貸借契約に係る保証金</t>
    <rPh sb="0" eb="1">
      <t>タイ</t>
    </rPh>
    <rPh sb="1" eb="2">
      <t>シツ</t>
    </rPh>
    <rPh sb="2" eb="4">
      <t>チンタイ</t>
    </rPh>
    <rPh sb="4" eb="5">
      <t>シャク</t>
    </rPh>
    <rPh sb="5" eb="7">
      <t>ケイヤク</t>
    </rPh>
    <rPh sb="8" eb="9">
      <t>カカ</t>
    </rPh>
    <rPh sb="10" eb="13">
      <t>ホショウキン</t>
    </rPh>
    <phoneticPr fontId="1"/>
  </si>
  <si>
    <t>　　入居保証金</t>
    <rPh sb="2" eb="4">
      <t>ニュウキョ</t>
    </rPh>
    <rPh sb="4" eb="7">
      <t>ホショウキン</t>
    </rPh>
    <phoneticPr fontId="1"/>
  </si>
  <si>
    <t>電話加入権</t>
    <rPh sb="0" eb="2">
      <t>デンワ</t>
    </rPh>
    <rPh sb="2" eb="5">
      <t>カニュウケン</t>
    </rPh>
    <phoneticPr fontId="1"/>
  </si>
  <si>
    <t>令和3年度</t>
    <rPh sb="0" eb="2">
      <t>レイワ</t>
    </rPh>
    <rPh sb="3" eb="5">
      <t>ネンド</t>
    </rPh>
    <phoneticPr fontId="1"/>
  </si>
  <si>
    <t>（7,230,000）</t>
    <phoneticPr fontId="1"/>
  </si>
  <si>
    <t>第２号議案　令和4年度決算</t>
    <rPh sb="0" eb="1">
      <t>ダイ</t>
    </rPh>
    <rPh sb="2" eb="3">
      <t>ゴウ</t>
    </rPh>
    <rPh sb="3" eb="5">
      <t>ギアン</t>
    </rPh>
    <rPh sb="6" eb="8">
      <t>レイワ</t>
    </rPh>
    <rPh sb="9" eb="11">
      <t>ネンド</t>
    </rPh>
    <rPh sb="11" eb="13">
      <t>ケッサン</t>
    </rPh>
    <phoneticPr fontId="1"/>
  </si>
  <si>
    <t>令和4年4月1日から令和5年3月31日まで</t>
    <rPh sb="0" eb="2">
      <t>レイワ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4" eb="15">
      <t>ヘイネン</t>
    </rPh>
    <rPh sb="15" eb="16">
      <t>ガツ</t>
    </rPh>
    <rPh sb="18" eb="19">
      <t>ニチ</t>
    </rPh>
    <phoneticPr fontId="1"/>
  </si>
  <si>
    <t>（R4 - R3）</t>
    <phoneticPr fontId="1"/>
  </si>
  <si>
    <t>（令和4年度）</t>
    <rPh sb="1" eb="2">
      <t>レイ</t>
    </rPh>
    <rPh sb="2" eb="3">
      <t>ワ</t>
    </rPh>
    <rPh sb="4" eb="6">
      <t>ネンド</t>
    </rPh>
    <phoneticPr fontId="1"/>
  </si>
  <si>
    <t>（令和3年度）</t>
    <rPh sb="1" eb="3">
      <t>レイワ</t>
    </rPh>
    <rPh sb="4" eb="6">
      <t>ネンド</t>
    </rPh>
    <phoneticPr fontId="1"/>
  </si>
  <si>
    <t>備品費</t>
    <rPh sb="0" eb="3">
      <t>ビヒンヒ</t>
    </rPh>
    <phoneticPr fontId="1"/>
  </si>
  <si>
    <t>（令和4年3月31日現在）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</si>
  <si>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>令和4年度</t>
    <rPh sb="0" eb="2">
      <t>レイワ</t>
    </rPh>
    <rPh sb="3" eb="5">
      <t>ネンド</t>
    </rPh>
    <phoneticPr fontId="1"/>
  </si>
  <si>
    <t>（令和5年3月31日現在）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1"/>
  </si>
  <si>
    <t>（7,695,130）</t>
    <phoneticPr fontId="1"/>
  </si>
  <si>
    <t>（465,130）</t>
    <phoneticPr fontId="1"/>
  </si>
  <si>
    <t>令和５年３月３１日現在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</si>
  <si>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r>
      <rPr>
        <sz val="11"/>
        <color theme="1"/>
        <rFont val="ＭＳ 明朝"/>
        <family val="1"/>
        <charset val="128"/>
      </rPr>
      <t>（</t>
    </r>
    <r>
      <rPr>
        <sz val="11"/>
        <color theme="1"/>
        <rFont val="Century"/>
        <family val="1"/>
      </rPr>
      <t>7,695,130</t>
    </r>
    <r>
      <rPr>
        <sz val="11"/>
        <color theme="1"/>
        <rFont val="ＭＳ 明朝"/>
        <family val="1"/>
        <charset val="128"/>
      </rPr>
      <t>）</t>
    </r>
    <phoneticPr fontId="1"/>
  </si>
  <si>
    <t>（R4－R3）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</si>
</sst>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Century"/>
      <family val="1"/>
    </font>
    <font>
      <b/>
      <sz val="12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Century"/>
      <family val="1"/>
    </font>
    <font>
      <sz val="11"/>
      <name val="ＭＳ 明朝"/>
      <family val="1"/>
      <charset val="128"/>
    </font>
    <font>
      <sz val="11"/>
      <name val="Century"/>
      <family val="1"/>
    </font>
    <font>
      <sz val="11"/>
      <color theme="1"/>
      <name val="Century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3" fillId="0" borderId="1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0" xfId="0" applyNumberFormat="1" applyFont="1">
      <alignment vertical="center"/>
    </xf>
    <xf numFmtId="0" fontId="3" fillId="0" borderId="7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0" fontId="3" fillId="0" borderId="16" xfId="0" applyFont="1" applyBorder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3" xfId="0" applyNumberFormat="1" applyFont="1" applyBorder="1">
      <alignment vertical="center"/>
    </xf>
    <xf numFmtId="49" fontId="6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2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9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28" xfId="0" applyFont="1" applyBorder="1">
      <alignment vertical="center"/>
    </xf>
    <xf numFmtId="0" fontId="11" fillId="0" borderId="2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2" xfId="0" applyFont="1" applyBorder="1">
      <alignment vertical="center"/>
    </xf>
    <xf numFmtId="0" fontId="13" fillId="0" borderId="30" xfId="0" applyFont="1" applyBorder="1">
      <alignment vertical="center"/>
    </xf>
    <xf numFmtId="0" fontId="13" fillId="0" borderId="22" xfId="0" applyFont="1" applyBorder="1">
      <alignment vertical="center"/>
    </xf>
    <xf numFmtId="0" fontId="11" fillId="0" borderId="28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5" xfId="0" applyFont="1" applyBorder="1">
      <alignment vertical="center"/>
    </xf>
    <xf numFmtId="0" fontId="9" fillId="0" borderId="0" xfId="0" applyFont="1">
      <alignment vertical="center"/>
    </xf>
    <xf numFmtId="0" fontId="4" fillId="0" borderId="3" xfId="0" applyFont="1" applyBorder="1">
      <alignment vertical="center"/>
    </xf>
    <xf numFmtId="38" fontId="3" fillId="0" borderId="3" xfId="1" applyFont="1" applyBorder="1">
      <alignment vertical="center"/>
    </xf>
    <xf numFmtId="0" fontId="5" fillId="0" borderId="12" xfId="0" applyFont="1" applyBorder="1">
      <alignment vertical="center"/>
    </xf>
    <xf numFmtId="38" fontId="3" fillId="0" borderId="12" xfId="1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3" fillId="0" borderId="0" xfId="1" applyFont="1">
      <alignment vertical="center"/>
    </xf>
    <xf numFmtId="49" fontId="4" fillId="0" borderId="0" xfId="0" applyNumberFormat="1" applyFont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right" vertical="center"/>
    </xf>
    <xf numFmtId="38" fontId="4" fillId="0" borderId="1" xfId="1" applyFont="1" applyBorder="1">
      <alignment vertical="center"/>
    </xf>
    <xf numFmtId="38" fontId="4" fillId="0" borderId="3" xfId="1" applyFont="1" applyBorder="1">
      <alignment vertical="center"/>
    </xf>
    <xf numFmtId="38" fontId="14" fillId="0" borderId="12" xfId="1" applyFont="1" applyBorder="1">
      <alignment vertical="center"/>
    </xf>
    <xf numFmtId="38" fontId="14" fillId="0" borderId="4" xfId="1" applyFont="1" applyBorder="1">
      <alignment vertical="center"/>
    </xf>
    <xf numFmtId="38" fontId="14" fillId="0" borderId="17" xfId="1" applyFont="1" applyBorder="1">
      <alignment vertical="center"/>
    </xf>
    <xf numFmtId="38" fontId="14" fillId="0" borderId="17" xfId="1" applyFont="1" applyBorder="1" applyAlignment="1">
      <alignment horizontal="center" vertical="center"/>
    </xf>
    <xf numFmtId="38" fontId="14" fillId="0" borderId="4" xfId="1" applyFont="1" applyBorder="1" applyAlignment="1">
      <alignment horizontal="center" vertical="center"/>
    </xf>
    <xf numFmtId="38" fontId="14" fillId="0" borderId="1" xfId="1" applyFont="1" applyBorder="1">
      <alignment vertical="center"/>
    </xf>
    <xf numFmtId="38" fontId="14" fillId="0" borderId="3" xfId="1" applyFont="1" applyBorder="1">
      <alignment vertical="center"/>
    </xf>
    <xf numFmtId="49" fontId="3" fillId="0" borderId="4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38" fontId="4" fillId="0" borderId="8" xfId="1" applyFont="1" applyBorder="1">
      <alignment vertical="center"/>
    </xf>
    <xf numFmtId="0" fontId="3" fillId="0" borderId="18" xfId="0" applyFont="1" applyBorder="1">
      <alignment vertical="center"/>
    </xf>
    <xf numFmtId="0" fontId="9" fillId="0" borderId="29" xfId="0" applyFont="1" applyBorder="1">
      <alignment vertical="center"/>
    </xf>
    <xf numFmtId="38" fontId="14" fillId="0" borderId="29" xfId="1" applyFont="1" applyBorder="1" applyAlignment="1">
      <alignment horizontal="right" vertical="center"/>
    </xf>
    <xf numFmtId="38" fontId="4" fillId="0" borderId="19" xfId="1" applyFont="1" applyBorder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16" fillId="0" borderId="18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38" fontId="8" fillId="0" borderId="12" xfId="1" applyFont="1" applyBorder="1">
      <alignment vertical="center"/>
    </xf>
    <xf numFmtId="38" fontId="8" fillId="0" borderId="0" xfId="1" applyFont="1">
      <alignment vertical="center"/>
    </xf>
    <xf numFmtId="38" fontId="8" fillId="0" borderId="24" xfId="1" applyFont="1" applyBorder="1">
      <alignment vertical="center"/>
    </xf>
    <xf numFmtId="49" fontId="17" fillId="0" borderId="34" xfId="0" applyNumberFormat="1" applyFont="1" applyBorder="1" applyAlignment="1">
      <alignment horizontal="right" vertical="center"/>
    </xf>
    <xf numFmtId="49" fontId="8" fillId="0" borderId="34" xfId="0" applyNumberFormat="1" applyFont="1" applyBorder="1">
      <alignment vertical="center"/>
    </xf>
    <xf numFmtId="0" fontId="8" fillId="0" borderId="13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26" xfId="0" applyFont="1" applyBorder="1">
      <alignment vertical="center"/>
    </xf>
    <xf numFmtId="0" fontId="8" fillId="0" borderId="6" xfId="0" applyFont="1" applyBorder="1">
      <alignment vertical="center"/>
    </xf>
    <xf numFmtId="0" fontId="17" fillId="0" borderId="7" xfId="0" applyFont="1" applyBorder="1">
      <alignment vertical="center"/>
    </xf>
    <xf numFmtId="38" fontId="17" fillId="0" borderId="1" xfId="1" applyFont="1" applyBorder="1">
      <alignment vertical="center"/>
    </xf>
    <xf numFmtId="38" fontId="17" fillId="0" borderId="6" xfId="1" applyFont="1" applyBorder="1">
      <alignment vertical="center"/>
    </xf>
    <xf numFmtId="38" fontId="17" fillId="0" borderId="20" xfId="1" applyFont="1" applyBorder="1">
      <alignment vertical="center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>
      <alignment vertical="center"/>
    </xf>
    <xf numFmtId="49" fontId="8" fillId="0" borderId="26" xfId="0" applyNumberFormat="1" applyFont="1" applyBorder="1">
      <alignment vertical="center"/>
    </xf>
    <xf numFmtId="49" fontId="8" fillId="0" borderId="6" xfId="0" applyNumberFormat="1" applyFont="1" applyBorder="1">
      <alignment vertical="center"/>
    </xf>
    <xf numFmtId="38" fontId="17" fillId="0" borderId="21" xfId="1" applyFont="1" applyBorder="1">
      <alignment vertical="center"/>
    </xf>
    <xf numFmtId="38" fontId="8" fillId="0" borderId="38" xfId="1" applyFont="1" applyBorder="1">
      <alignment vertical="center"/>
    </xf>
    <xf numFmtId="0" fontId="16" fillId="0" borderId="34" xfId="0" applyFont="1" applyBorder="1">
      <alignment vertical="center"/>
    </xf>
    <xf numFmtId="0" fontId="16" fillId="0" borderId="0" xfId="0" applyFont="1">
      <alignment vertical="center"/>
    </xf>
    <xf numFmtId="38" fontId="17" fillId="0" borderId="39" xfId="1" applyFont="1" applyBorder="1">
      <alignment vertical="center"/>
    </xf>
    <xf numFmtId="0" fontId="17" fillId="0" borderId="0" xfId="0" applyFont="1">
      <alignment vertical="center"/>
    </xf>
    <xf numFmtId="38" fontId="17" fillId="0" borderId="12" xfId="1" applyFont="1" applyBorder="1">
      <alignment vertical="center"/>
    </xf>
    <xf numFmtId="38" fontId="17" fillId="0" borderId="38" xfId="1" applyFont="1" applyBorder="1">
      <alignment vertical="center"/>
    </xf>
    <xf numFmtId="49" fontId="17" fillId="0" borderId="26" xfId="0" applyNumberFormat="1" applyFont="1" applyBorder="1" applyAlignment="1">
      <alignment horizontal="center" vertical="center"/>
    </xf>
    <xf numFmtId="0" fontId="17" fillId="0" borderId="6" xfId="0" applyFont="1" applyBorder="1">
      <alignment vertical="center"/>
    </xf>
    <xf numFmtId="49" fontId="17" fillId="0" borderId="35" xfId="0" applyNumberFormat="1" applyFont="1" applyBorder="1" applyAlignment="1">
      <alignment horizontal="center" vertical="center"/>
    </xf>
    <xf numFmtId="0" fontId="17" fillId="0" borderId="36" xfId="0" applyFont="1" applyBorder="1">
      <alignment vertical="center"/>
    </xf>
    <xf numFmtId="38" fontId="17" fillId="0" borderId="40" xfId="1" applyFont="1" applyBorder="1">
      <alignment vertical="center"/>
    </xf>
    <xf numFmtId="49" fontId="8" fillId="0" borderId="41" xfId="0" applyNumberFormat="1" applyFont="1" applyBorder="1">
      <alignment vertical="center"/>
    </xf>
    <xf numFmtId="49" fontId="8" fillId="0" borderId="25" xfId="0" applyNumberFormat="1" applyFont="1" applyBorder="1">
      <alignment vertical="center"/>
    </xf>
    <xf numFmtId="0" fontId="17" fillId="0" borderId="16" xfId="0" applyFont="1" applyBorder="1">
      <alignment vertical="center"/>
    </xf>
    <xf numFmtId="38" fontId="17" fillId="0" borderId="3" xfId="1" applyFont="1" applyBorder="1">
      <alignment vertical="center"/>
    </xf>
    <xf numFmtId="38" fontId="17" fillId="0" borderId="25" xfId="1" applyFont="1" applyBorder="1">
      <alignment vertical="center"/>
    </xf>
    <xf numFmtId="38" fontId="17" fillId="0" borderId="42" xfId="1" applyFont="1" applyBorder="1">
      <alignment vertical="center"/>
    </xf>
    <xf numFmtId="38" fontId="17" fillId="0" borderId="4" xfId="1" applyFont="1" applyBorder="1">
      <alignment vertical="center"/>
    </xf>
    <xf numFmtId="38" fontId="17" fillId="0" borderId="37" xfId="1" applyFont="1" applyBorder="1">
      <alignment vertical="center"/>
    </xf>
    <xf numFmtId="0" fontId="16" fillId="0" borderId="43" xfId="0" applyFont="1" applyBorder="1">
      <alignment vertical="center"/>
    </xf>
    <xf numFmtId="0" fontId="16" fillId="0" borderId="44" xfId="0" applyFont="1" applyBorder="1">
      <alignment vertical="center"/>
    </xf>
    <xf numFmtId="0" fontId="8" fillId="0" borderId="44" xfId="0" applyFont="1" applyBorder="1">
      <alignment vertical="center"/>
    </xf>
    <xf numFmtId="38" fontId="8" fillId="0" borderId="27" xfId="1" applyFont="1" applyBorder="1">
      <alignment vertical="center"/>
    </xf>
    <xf numFmtId="38" fontId="8" fillId="0" borderId="45" xfId="1" applyFont="1" applyBorder="1">
      <alignment vertical="center"/>
    </xf>
    <xf numFmtId="0" fontId="17" fillId="0" borderId="13" xfId="0" applyFont="1" applyBorder="1">
      <alignment vertical="center"/>
    </xf>
    <xf numFmtId="38" fontId="8" fillId="0" borderId="44" xfId="1" applyFont="1" applyBorder="1">
      <alignment vertical="center"/>
    </xf>
    <xf numFmtId="49" fontId="17" fillId="0" borderId="0" xfId="0" applyNumberFormat="1" applyFont="1">
      <alignment vertical="center"/>
    </xf>
    <xf numFmtId="49" fontId="17" fillId="0" borderId="0" xfId="0" applyNumberFormat="1" applyFont="1" applyAlignment="1">
      <alignment horizontal="left" vertical="center"/>
    </xf>
    <xf numFmtId="0" fontId="16" fillId="0" borderId="32" xfId="0" applyFont="1" applyBorder="1">
      <alignment vertical="center"/>
    </xf>
    <xf numFmtId="38" fontId="14" fillId="0" borderId="12" xfId="1" applyFont="1" applyBorder="1" applyAlignment="1">
      <alignment horizontal="right" vertical="center"/>
    </xf>
    <xf numFmtId="0" fontId="20" fillId="0" borderId="12" xfId="0" applyFont="1" applyBorder="1">
      <alignment vertical="center"/>
    </xf>
    <xf numFmtId="38" fontId="21" fillId="0" borderId="4" xfId="1" applyFont="1" applyBorder="1">
      <alignment vertical="center"/>
    </xf>
    <xf numFmtId="0" fontId="15" fillId="0" borderId="0" xfId="0" applyFont="1" applyAlignment="1">
      <alignment horizontal="left" vertical="center"/>
    </xf>
    <xf numFmtId="0" fontId="22" fillId="0" borderId="12" xfId="0" applyFont="1" applyBorder="1">
      <alignment vertical="center"/>
    </xf>
    <xf numFmtId="38" fontId="23" fillId="0" borderId="12" xfId="1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49" fontId="24" fillId="0" borderId="4" xfId="1" applyNumberFormat="1" applyFont="1" applyBorder="1" applyAlignment="1">
      <alignment horizontal="right" vertical="center"/>
    </xf>
    <xf numFmtId="0" fontId="17" fillId="0" borderId="2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3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7" fillId="0" borderId="2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38" fontId="14" fillId="0" borderId="12" xfId="1" applyFont="1" applyBorder="1" applyAlignment="1">
      <alignment horizontal="right" vertical="center"/>
    </xf>
    <xf numFmtId="49" fontId="19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73"/>
  <sheetViews>
    <sheetView topLeftCell="A25" workbookViewId="0">
      <selection activeCell="I43" sqref="I43"/>
    </sheetView>
  </sheetViews>
  <sheetFormatPr defaultRowHeight="13.5" x14ac:dyDescent="0.15"/>
  <cols>
    <col min="1" max="2" width="5.625" customWidth="1"/>
    <col min="3" max="3" width="28.625" customWidth="1"/>
    <col min="4" max="6" width="15.625" customWidth="1"/>
    <col min="7" max="7" width="13.625" customWidth="1"/>
  </cols>
  <sheetData>
    <row r="1" spans="1:6" ht="21.95" customHeight="1" x14ac:dyDescent="0.15">
      <c r="A1" s="160" t="s">
        <v>187</v>
      </c>
      <c r="B1" s="160"/>
      <c r="C1" s="160"/>
      <c r="D1" s="160"/>
      <c r="E1" s="160"/>
      <c r="F1" s="160"/>
    </row>
    <row r="2" spans="1:6" ht="21.95" customHeight="1" x14ac:dyDescent="0.15">
      <c r="A2" s="137"/>
      <c r="B2" s="137"/>
      <c r="C2" s="137"/>
      <c r="D2" s="137"/>
      <c r="E2" s="137"/>
      <c r="F2" s="137"/>
    </row>
    <row r="3" spans="1:6" ht="21.95" customHeight="1" x14ac:dyDescent="0.15">
      <c r="A3" s="137"/>
      <c r="B3" s="137"/>
      <c r="C3" s="137"/>
      <c r="D3" s="137"/>
      <c r="E3" s="137"/>
      <c r="F3" s="137"/>
    </row>
    <row r="4" spans="1:6" ht="21.95" customHeight="1" x14ac:dyDescent="0.15">
      <c r="A4" s="161" t="s">
        <v>168</v>
      </c>
      <c r="B4" s="161"/>
      <c r="C4" s="161"/>
      <c r="D4" s="161"/>
      <c r="E4" s="161"/>
      <c r="F4" s="161"/>
    </row>
    <row r="5" spans="1:6" ht="21.95" customHeight="1" x14ac:dyDescent="0.15">
      <c r="A5" s="162" t="s">
        <v>188</v>
      </c>
      <c r="B5" s="162"/>
      <c r="C5" s="162"/>
      <c r="D5" s="162"/>
      <c r="E5" s="162"/>
      <c r="F5" s="162"/>
    </row>
    <row r="6" spans="1:6" ht="21.95" customHeight="1" x14ac:dyDescent="0.15">
      <c r="A6" s="163" t="s">
        <v>0</v>
      </c>
      <c r="B6" s="163"/>
      <c r="C6" s="163"/>
      <c r="D6" s="163"/>
      <c r="E6" s="163"/>
      <c r="F6" s="163"/>
    </row>
    <row r="7" spans="1:6" ht="9.9499999999999993" customHeight="1" thickBot="1" x14ac:dyDescent="0.2"/>
    <row r="8" spans="1:6" ht="17.100000000000001" customHeight="1" x14ac:dyDescent="0.15">
      <c r="A8" s="152" t="s">
        <v>108</v>
      </c>
      <c r="B8" s="153"/>
      <c r="C8" s="154"/>
      <c r="D8" s="79" t="s">
        <v>169</v>
      </c>
      <c r="E8" s="79" t="s">
        <v>170</v>
      </c>
      <c r="F8" s="80" t="s">
        <v>2</v>
      </c>
    </row>
    <row r="9" spans="1:6" ht="17.100000000000001" customHeight="1" x14ac:dyDescent="0.15">
      <c r="A9" s="155"/>
      <c r="B9" s="156"/>
      <c r="C9" s="157"/>
      <c r="D9" s="81" t="s">
        <v>190</v>
      </c>
      <c r="E9" s="81" t="s">
        <v>191</v>
      </c>
      <c r="F9" s="82" t="s">
        <v>189</v>
      </c>
    </row>
    <row r="10" spans="1:6" ht="21.95" customHeight="1" x14ac:dyDescent="0.15">
      <c r="A10" s="83" t="s">
        <v>109</v>
      </c>
      <c r="B10" s="158" t="s">
        <v>110</v>
      </c>
      <c r="C10" s="159"/>
      <c r="D10" s="84"/>
      <c r="E10" s="85"/>
      <c r="F10" s="86"/>
    </row>
    <row r="11" spans="1:6" ht="21.95" customHeight="1" x14ac:dyDescent="0.15">
      <c r="A11" s="87" t="s">
        <v>111</v>
      </c>
      <c r="B11" s="147" t="s">
        <v>112</v>
      </c>
      <c r="C11" s="148"/>
      <c r="D11" s="84"/>
      <c r="E11" s="85"/>
      <c r="F11" s="86"/>
    </row>
    <row r="12" spans="1:6" ht="21.95" customHeight="1" x14ac:dyDescent="0.15">
      <c r="A12" s="88"/>
      <c r="B12" s="132" t="s">
        <v>175</v>
      </c>
      <c r="C12" s="129" t="s">
        <v>113</v>
      </c>
      <c r="D12" s="84"/>
      <c r="E12" s="85"/>
      <c r="F12" s="86"/>
    </row>
    <row r="13" spans="1:6" ht="21.95" customHeight="1" x14ac:dyDescent="0.15">
      <c r="A13" s="90"/>
      <c r="B13" s="91" t="s">
        <v>114</v>
      </c>
      <c r="C13" s="89" t="s">
        <v>115</v>
      </c>
      <c r="D13" s="84"/>
      <c r="E13" s="85"/>
      <c r="F13" s="86"/>
    </row>
    <row r="14" spans="1:6" ht="21.95" customHeight="1" x14ac:dyDescent="0.15">
      <c r="A14" s="90"/>
      <c r="B14" s="92"/>
      <c r="C14" s="89" t="s">
        <v>116</v>
      </c>
      <c r="D14" s="84">
        <v>100000</v>
      </c>
      <c r="E14" s="85">
        <v>0</v>
      </c>
      <c r="F14" s="86">
        <f>D14-E14</f>
        <v>100000</v>
      </c>
    </row>
    <row r="15" spans="1:6" ht="21.95" customHeight="1" x14ac:dyDescent="0.15">
      <c r="A15" s="93"/>
      <c r="B15" s="94"/>
      <c r="C15" s="95" t="s">
        <v>117</v>
      </c>
      <c r="D15" s="96">
        <v>100000</v>
      </c>
      <c r="E15" s="97">
        <v>0</v>
      </c>
      <c r="F15" s="98">
        <f>D15-E15</f>
        <v>100000</v>
      </c>
    </row>
    <row r="16" spans="1:6" ht="21.95" customHeight="1" x14ac:dyDescent="0.15">
      <c r="A16" s="90"/>
      <c r="B16" s="91" t="s">
        <v>118</v>
      </c>
      <c r="C16" s="89" t="s">
        <v>119</v>
      </c>
      <c r="D16" s="84"/>
      <c r="E16" s="85"/>
      <c r="F16" s="86"/>
    </row>
    <row r="17" spans="1:6" ht="21.95" customHeight="1" x14ac:dyDescent="0.15">
      <c r="A17" s="90"/>
      <c r="B17" s="92"/>
      <c r="C17" s="89" t="s">
        <v>120</v>
      </c>
      <c r="D17" s="84">
        <v>17560000</v>
      </c>
      <c r="E17" s="85">
        <v>23020000</v>
      </c>
      <c r="F17" s="86">
        <f>D17-E17</f>
        <v>-5460000</v>
      </c>
    </row>
    <row r="18" spans="1:6" ht="21.95" customHeight="1" x14ac:dyDescent="0.15">
      <c r="A18" s="90"/>
      <c r="B18" s="92"/>
      <c r="C18" s="89" t="s">
        <v>121</v>
      </c>
      <c r="D18" s="84">
        <v>480000</v>
      </c>
      <c r="E18" s="85">
        <v>510000</v>
      </c>
      <c r="F18" s="86">
        <f>D18-E18</f>
        <v>-30000</v>
      </c>
    </row>
    <row r="19" spans="1:6" ht="21.95" customHeight="1" x14ac:dyDescent="0.15">
      <c r="A19" s="93"/>
      <c r="B19" s="94"/>
      <c r="C19" s="95" t="s">
        <v>122</v>
      </c>
      <c r="D19" s="96">
        <f>SUM(D17:D18)</f>
        <v>18040000</v>
      </c>
      <c r="E19" s="97">
        <v>23530000</v>
      </c>
      <c r="F19" s="98">
        <f>D19-E19</f>
        <v>-5490000</v>
      </c>
    </row>
    <row r="20" spans="1:6" ht="21.95" customHeight="1" x14ac:dyDescent="0.15">
      <c r="A20" s="90"/>
      <c r="B20" s="91" t="s">
        <v>123</v>
      </c>
      <c r="C20" s="89" t="s">
        <v>124</v>
      </c>
      <c r="D20" s="84"/>
      <c r="E20" s="85"/>
      <c r="F20" s="86"/>
    </row>
    <row r="21" spans="1:6" ht="21.95" customHeight="1" x14ac:dyDescent="0.15">
      <c r="A21" s="90"/>
      <c r="B21" s="92"/>
      <c r="C21" s="89" t="s">
        <v>125</v>
      </c>
      <c r="D21" s="84">
        <v>486019</v>
      </c>
      <c r="E21" s="85">
        <v>170000</v>
      </c>
      <c r="F21" s="86">
        <f>D21-E21</f>
        <v>316019</v>
      </c>
    </row>
    <row r="22" spans="1:6" ht="21.95" customHeight="1" x14ac:dyDescent="0.15">
      <c r="A22" s="93"/>
      <c r="B22" s="94"/>
      <c r="C22" s="95" t="s">
        <v>126</v>
      </c>
      <c r="D22" s="96">
        <v>486019</v>
      </c>
      <c r="E22" s="97">
        <v>170000</v>
      </c>
      <c r="F22" s="98">
        <f>D22-E22</f>
        <v>316019</v>
      </c>
    </row>
    <row r="23" spans="1:6" ht="21.95" customHeight="1" x14ac:dyDescent="0.15">
      <c r="A23" s="88"/>
      <c r="B23" s="99" t="s">
        <v>127</v>
      </c>
      <c r="C23" s="89" t="s">
        <v>128</v>
      </c>
      <c r="D23" s="84"/>
      <c r="E23" s="85"/>
      <c r="F23" s="86"/>
    </row>
    <row r="24" spans="1:6" ht="21.95" customHeight="1" x14ac:dyDescent="0.15">
      <c r="A24" s="88"/>
      <c r="B24" s="100"/>
      <c r="C24" s="89" t="s">
        <v>129</v>
      </c>
      <c r="D24" s="84">
        <v>880</v>
      </c>
      <c r="E24" s="85">
        <v>836</v>
      </c>
      <c r="F24" s="86">
        <f>D24-E24</f>
        <v>44</v>
      </c>
    </row>
    <row r="25" spans="1:6" ht="21.95" customHeight="1" x14ac:dyDescent="0.15">
      <c r="A25" s="88"/>
      <c r="B25" s="100"/>
      <c r="C25" s="89" t="s">
        <v>130</v>
      </c>
      <c r="D25" s="84">
        <v>0</v>
      </c>
      <c r="E25" s="85">
        <v>0</v>
      </c>
      <c r="F25" s="86">
        <f>D25-E25</f>
        <v>0</v>
      </c>
    </row>
    <row r="26" spans="1:6" ht="21.95" customHeight="1" x14ac:dyDescent="0.15">
      <c r="A26" s="101"/>
      <c r="B26" s="102"/>
      <c r="C26" s="95" t="s">
        <v>131</v>
      </c>
      <c r="D26" s="96">
        <v>880</v>
      </c>
      <c r="E26" s="97">
        <v>836</v>
      </c>
      <c r="F26" s="98">
        <f>D26-E26</f>
        <v>44</v>
      </c>
    </row>
    <row r="27" spans="1:6" ht="21.95" customHeight="1" x14ac:dyDescent="0.15">
      <c r="A27" s="88"/>
      <c r="B27" s="99" t="s">
        <v>132</v>
      </c>
      <c r="C27" s="89" t="s">
        <v>133</v>
      </c>
      <c r="D27" s="84"/>
      <c r="E27" s="85"/>
      <c r="F27" s="86"/>
    </row>
    <row r="28" spans="1:6" ht="21.95" customHeight="1" x14ac:dyDescent="0.15">
      <c r="A28" s="88"/>
      <c r="B28" s="100"/>
      <c r="C28" s="89" t="s">
        <v>134</v>
      </c>
      <c r="D28" s="84">
        <v>470</v>
      </c>
      <c r="E28" s="85">
        <v>777</v>
      </c>
      <c r="F28" s="86">
        <f>D28-E28</f>
        <v>-307</v>
      </c>
    </row>
    <row r="29" spans="1:6" ht="21.95" customHeight="1" x14ac:dyDescent="0.15">
      <c r="A29" s="88"/>
      <c r="B29" s="100"/>
      <c r="C29" s="89" t="s">
        <v>133</v>
      </c>
      <c r="D29" s="84">
        <v>109000</v>
      </c>
      <c r="E29" s="85">
        <v>0</v>
      </c>
      <c r="F29" s="86">
        <f>D29-E29</f>
        <v>109000</v>
      </c>
    </row>
    <row r="30" spans="1:6" ht="21.95" customHeight="1" x14ac:dyDescent="0.15">
      <c r="A30" s="116"/>
      <c r="B30" s="117"/>
      <c r="C30" s="118" t="s">
        <v>135</v>
      </c>
      <c r="D30" s="119">
        <v>109470</v>
      </c>
      <c r="E30" s="120">
        <v>777</v>
      </c>
      <c r="F30" s="121">
        <f>D30-E30</f>
        <v>108693</v>
      </c>
    </row>
    <row r="31" spans="1:6" ht="21.95" customHeight="1" x14ac:dyDescent="0.15">
      <c r="A31" s="142" t="s">
        <v>136</v>
      </c>
      <c r="B31" s="143"/>
      <c r="C31" s="144"/>
      <c r="D31" s="96">
        <f>D15+D19+D22+D26+D30</f>
        <v>18736369</v>
      </c>
      <c r="E31" s="97">
        <v>23701613</v>
      </c>
      <c r="F31" s="98">
        <f>D31-E31</f>
        <v>-4965244</v>
      </c>
    </row>
    <row r="32" spans="1:6" ht="21.95" customHeight="1" x14ac:dyDescent="0.15">
      <c r="A32" s="88"/>
      <c r="B32" s="132" t="s">
        <v>137</v>
      </c>
      <c r="C32" s="108" t="s">
        <v>138</v>
      </c>
      <c r="D32" s="84"/>
      <c r="E32" s="84"/>
      <c r="F32" s="104"/>
    </row>
    <row r="33" spans="1:6" ht="21.95" customHeight="1" x14ac:dyDescent="0.15">
      <c r="A33" s="88"/>
      <c r="B33" s="99"/>
      <c r="C33" s="92" t="s">
        <v>151</v>
      </c>
      <c r="D33" s="84">
        <v>130000</v>
      </c>
      <c r="E33" s="84">
        <v>130000</v>
      </c>
      <c r="F33" s="104">
        <f t="shared" ref="F33" si="0">D33-E33</f>
        <v>0</v>
      </c>
    </row>
    <row r="34" spans="1:6" ht="21.95" customHeight="1" x14ac:dyDescent="0.15">
      <c r="A34" s="90"/>
      <c r="B34" s="91"/>
      <c r="C34" s="92" t="s">
        <v>139</v>
      </c>
      <c r="D34" s="84">
        <v>9340612</v>
      </c>
      <c r="E34" s="84">
        <v>7190180</v>
      </c>
      <c r="F34" s="104">
        <f t="shared" ref="F34:F59" si="1">D34-E34</f>
        <v>2150432</v>
      </c>
    </row>
    <row r="35" spans="1:6" ht="21.95" customHeight="1" x14ac:dyDescent="0.15">
      <c r="A35" s="90"/>
      <c r="B35" s="92"/>
      <c r="C35" s="92" t="s">
        <v>140</v>
      </c>
      <c r="D35" s="84">
        <v>465130</v>
      </c>
      <c r="E35" s="84">
        <v>270000</v>
      </c>
      <c r="F35" s="104">
        <f t="shared" si="1"/>
        <v>195130</v>
      </c>
    </row>
    <row r="36" spans="1:6" ht="21.95" customHeight="1" thickBot="1" x14ac:dyDescent="0.2">
      <c r="A36" s="124"/>
      <c r="B36" s="125"/>
      <c r="C36" s="126" t="s">
        <v>141</v>
      </c>
      <c r="D36" s="127">
        <v>1308836</v>
      </c>
      <c r="E36" s="127">
        <v>910098</v>
      </c>
      <c r="F36" s="128">
        <f t="shared" si="1"/>
        <v>398738</v>
      </c>
    </row>
    <row r="37" spans="1:6" ht="21.95" customHeight="1" x14ac:dyDescent="0.15">
      <c r="A37" s="133"/>
      <c r="B37" s="106"/>
      <c r="C37" s="92"/>
      <c r="D37" s="85"/>
      <c r="E37" s="85"/>
      <c r="F37" s="85"/>
    </row>
    <row r="38" spans="1:6" ht="21.95" customHeight="1" x14ac:dyDescent="0.15">
      <c r="A38" s="106"/>
      <c r="B38" s="106"/>
      <c r="C38" s="92"/>
      <c r="D38" s="85"/>
      <c r="E38" s="85"/>
      <c r="F38" s="85"/>
    </row>
    <row r="39" spans="1:6" ht="21.95" customHeight="1" thickBot="1" x14ac:dyDescent="0.2">
      <c r="A39" s="125"/>
      <c r="B39" s="125"/>
      <c r="C39" s="126"/>
      <c r="D39" s="130"/>
      <c r="E39" s="130"/>
      <c r="F39" s="130"/>
    </row>
    <row r="40" spans="1:6" ht="17.100000000000001" customHeight="1" x14ac:dyDescent="0.15">
      <c r="A40" s="152" t="s">
        <v>108</v>
      </c>
      <c r="B40" s="153"/>
      <c r="C40" s="154"/>
      <c r="D40" s="79" t="s">
        <v>169</v>
      </c>
      <c r="E40" s="79" t="s">
        <v>170</v>
      </c>
      <c r="F40" s="80" t="s">
        <v>2</v>
      </c>
    </row>
    <row r="41" spans="1:6" ht="17.100000000000001" customHeight="1" x14ac:dyDescent="0.15">
      <c r="A41" s="155"/>
      <c r="B41" s="156"/>
      <c r="C41" s="157"/>
      <c r="D41" s="81" t="s">
        <v>190</v>
      </c>
      <c r="E41" s="81" t="s">
        <v>191</v>
      </c>
      <c r="F41" s="82" t="s">
        <v>189</v>
      </c>
    </row>
    <row r="42" spans="1:6" ht="21.95" customHeight="1" x14ac:dyDescent="0.15">
      <c r="A42" s="105"/>
      <c r="B42" s="106"/>
      <c r="C42" s="92" t="s">
        <v>142</v>
      </c>
      <c r="D42" s="84">
        <v>1051034</v>
      </c>
      <c r="E42" s="84">
        <v>754480</v>
      </c>
      <c r="F42" s="104">
        <f t="shared" si="1"/>
        <v>296554</v>
      </c>
    </row>
    <row r="43" spans="1:6" ht="21.95" customHeight="1" x14ac:dyDescent="0.15">
      <c r="A43" s="105"/>
      <c r="B43" s="106"/>
      <c r="C43" s="92" t="s">
        <v>143</v>
      </c>
      <c r="D43" s="84">
        <v>196003</v>
      </c>
      <c r="E43" s="84">
        <v>194723</v>
      </c>
      <c r="F43" s="104">
        <f t="shared" si="1"/>
        <v>1280</v>
      </c>
    </row>
    <row r="44" spans="1:6" ht="21.95" customHeight="1" x14ac:dyDescent="0.15">
      <c r="A44" s="105"/>
      <c r="B44" s="106"/>
      <c r="C44" s="92" t="s">
        <v>144</v>
      </c>
      <c r="D44" s="84">
        <v>144144</v>
      </c>
      <c r="E44" s="84">
        <v>0</v>
      </c>
      <c r="F44" s="104">
        <f t="shared" si="1"/>
        <v>144144</v>
      </c>
    </row>
    <row r="45" spans="1:6" ht="21.95" customHeight="1" x14ac:dyDescent="0.15">
      <c r="A45" s="105"/>
      <c r="B45" s="106"/>
      <c r="C45" s="92" t="s">
        <v>145</v>
      </c>
      <c r="D45" s="84">
        <v>337067</v>
      </c>
      <c r="E45" s="84">
        <v>354898</v>
      </c>
      <c r="F45" s="104">
        <f t="shared" si="1"/>
        <v>-17831</v>
      </c>
    </row>
    <row r="46" spans="1:6" ht="21.95" customHeight="1" x14ac:dyDescent="0.15">
      <c r="A46" s="105"/>
      <c r="B46" s="106"/>
      <c r="C46" s="92" t="s">
        <v>152</v>
      </c>
      <c r="D46" s="84">
        <v>774536</v>
      </c>
      <c r="E46" s="84">
        <v>260000</v>
      </c>
      <c r="F46" s="104">
        <f t="shared" si="1"/>
        <v>514536</v>
      </c>
    </row>
    <row r="47" spans="1:6" ht="21.95" customHeight="1" x14ac:dyDescent="0.15">
      <c r="A47" s="105"/>
      <c r="B47" s="106"/>
      <c r="C47" s="92" t="s">
        <v>153</v>
      </c>
      <c r="D47" s="84">
        <v>52000</v>
      </c>
      <c r="E47" s="84">
        <v>21000</v>
      </c>
      <c r="F47" s="104">
        <f t="shared" si="1"/>
        <v>31000</v>
      </c>
    </row>
    <row r="48" spans="1:6" ht="21.95" customHeight="1" x14ac:dyDescent="0.15">
      <c r="A48" s="105"/>
      <c r="B48" s="106"/>
      <c r="C48" s="92" t="s">
        <v>146</v>
      </c>
      <c r="D48" s="84">
        <v>202511</v>
      </c>
      <c r="E48" s="84">
        <v>201262</v>
      </c>
      <c r="F48" s="104">
        <f t="shared" si="1"/>
        <v>1249</v>
      </c>
    </row>
    <row r="49" spans="1:6" ht="21.95" customHeight="1" x14ac:dyDescent="0.15">
      <c r="A49" s="105"/>
      <c r="B49" s="106"/>
      <c r="C49" s="92" t="s">
        <v>147</v>
      </c>
      <c r="D49" s="84">
        <v>51660</v>
      </c>
      <c r="E49" s="84">
        <v>50146</v>
      </c>
      <c r="F49" s="104">
        <f t="shared" si="1"/>
        <v>1514</v>
      </c>
    </row>
    <row r="50" spans="1:6" ht="21.95" customHeight="1" x14ac:dyDescent="0.15">
      <c r="A50" s="105"/>
      <c r="B50" s="106"/>
      <c r="C50" s="92" t="s">
        <v>148</v>
      </c>
      <c r="D50" s="84">
        <v>2135857</v>
      </c>
      <c r="E50" s="84">
        <v>2232107</v>
      </c>
      <c r="F50" s="104">
        <f t="shared" si="1"/>
        <v>-96250</v>
      </c>
    </row>
    <row r="51" spans="1:6" ht="21.95" customHeight="1" x14ac:dyDescent="0.15">
      <c r="A51" s="105"/>
      <c r="B51" s="106"/>
      <c r="C51" s="92" t="s">
        <v>149</v>
      </c>
      <c r="D51" s="84">
        <v>383280</v>
      </c>
      <c r="E51" s="84">
        <v>90000</v>
      </c>
      <c r="F51" s="104">
        <f t="shared" si="1"/>
        <v>293280</v>
      </c>
    </row>
    <row r="52" spans="1:6" ht="21.95" customHeight="1" x14ac:dyDescent="0.15">
      <c r="A52" s="105"/>
      <c r="B52" s="106"/>
      <c r="C52" s="92" t="s">
        <v>174</v>
      </c>
      <c r="D52" s="84">
        <v>97200</v>
      </c>
      <c r="E52" s="84">
        <v>97200</v>
      </c>
      <c r="F52" s="104">
        <f t="shared" si="1"/>
        <v>0</v>
      </c>
    </row>
    <row r="53" spans="1:6" ht="21.95" customHeight="1" x14ac:dyDescent="0.15">
      <c r="A53" s="105"/>
      <c r="B53" s="106"/>
      <c r="C53" s="92" t="s">
        <v>154</v>
      </c>
      <c r="D53" s="84">
        <v>115500</v>
      </c>
      <c r="E53" s="84">
        <v>158500</v>
      </c>
      <c r="F53" s="104">
        <f t="shared" si="1"/>
        <v>-43000</v>
      </c>
    </row>
    <row r="54" spans="1:6" ht="21.95" customHeight="1" x14ac:dyDescent="0.15">
      <c r="A54" s="105"/>
      <c r="B54" s="106"/>
      <c r="C54" s="92" t="s">
        <v>155</v>
      </c>
      <c r="D54" s="84">
        <v>147840</v>
      </c>
      <c r="E54" s="84">
        <v>147840</v>
      </c>
      <c r="F54" s="104">
        <f t="shared" si="1"/>
        <v>0</v>
      </c>
    </row>
    <row r="55" spans="1:6" ht="21.95" customHeight="1" x14ac:dyDescent="0.15">
      <c r="A55" s="105"/>
      <c r="B55" s="106"/>
      <c r="C55" s="92" t="s">
        <v>156</v>
      </c>
      <c r="D55" s="84">
        <v>81400</v>
      </c>
      <c r="E55" s="84">
        <v>81400</v>
      </c>
      <c r="F55" s="104">
        <f t="shared" si="1"/>
        <v>0</v>
      </c>
    </row>
    <row r="56" spans="1:6" ht="21.95" customHeight="1" x14ac:dyDescent="0.15">
      <c r="A56" s="105"/>
      <c r="B56" s="106"/>
      <c r="C56" s="92" t="s">
        <v>157</v>
      </c>
      <c r="D56" s="84">
        <v>145634</v>
      </c>
      <c r="E56" s="84">
        <v>102735</v>
      </c>
      <c r="F56" s="104">
        <f t="shared" si="1"/>
        <v>42899</v>
      </c>
    </row>
    <row r="57" spans="1:6" ht="21.95" customHeight="1" x14ac:dyDescent="0.15">
      <c r="A57" s="105"/>
      <c r="B57" s="106"/>
      <c r="C57" s="92" t="s">
        <v>150</v>
      </c>
      <c r="D57" s="84">
        <v>914500</v>
      </c>
      <c r="E57" s="84">
        <v>794500</v>
      </c>
      <c r="F57" s="104">
        <f t="shared" si="1"/>
        <v>120000</v>
      </c>
    </row>
    <row r="58" spans="1:6" ht="21.95" customHeight="1" x14ac:dyDescent="0.15">
      <c r="A58" s="90"/>
      <c r="B58" s="92"/>
      <c r="C58" s="92" t="s">
        <v>158</v>
      </c>
      <c r="D58" s="84">
        <v>92680</v>
      </c>
      <c r="E58" s="84">
        <v>76160</v>
      </c>
      <c r="F58" s="104">
        <f t="shared" si="1"/>
        <v>16520</v>
      </c>
    </row>
    <row r="59" spans="1:6" ht="21.95" customHeight="1" x14ac:dyDescent="0.15">
      <c r="A59" s="90"/>
      <c r="B59" s="92"/>
      <c r="C59" s="92" t="s">
        <v>192</v>
      </c>
      <c r="D59" s="84">
        <v>160600</v>
      </c>
      <c r="E59" s="84">
        <v>0</v>
      </c>
      <c r="F59" s="104">
        <f t="shared" si="1"/>
        <v>160600</v>
      </c>
    </row>
    <row r="60" spans="1:6" ht="11.1" customHeight="1" x14ac:dyDescent="0.15">
      <c r="A60" s="90"/>
      <c r="B60" s="92"/>
      <c r="C60" s="92"/>
      <c r="D60" s="84"/>
      <c r="E60" s="84"/>
      <c r="F60" s="104"/>
    </row>
    <row r="61" spans="1:6" ht="11.1" customHeight="1" x14ac:dyDescent="0.15">
      <c r="A61" s="90"/>
      <c r="B61" s="92"/>
      <c r="C61" s="92"/>
      <c r="D61" s="84"/>
      <c r="E61" s="84"/>
      <c r="F61" s="104"/>
    </row>
    <row r="62" spans="1:6" ht="21.95" customHeight="1" x14ac:dyDescent="0.15">
      <c r="A62" s="142" t="s">
        <v>159</v>
      </c>
      <c r="B62" s="143"/>
      <c r="C62" s="143"/>
      <c r="D62" s="96">
        <f>SUM(D33:D61)</f>
        <v>18328024</v>
      </c>
      <c r="E62" s="96">
        <f>SUM(E33:E61)</f>
        <v>14117229</v>
      </c>
      <c r="F62" s="107">
        <f t="shared" ref="F62:F63" si="2">D62-E62</f>
        <v>4210795</v>
      </c>
    </row>
    <row r="63" spans="1:6" ht="21.95" customHeight="1" x14ac:dyDescent="0.15">
      <c r="A63" s="149" t="s">
        <v>171</v>
      </c>
      <c r="B63" s="150"/>
      <c r="C63" s="151"/>
      <c r="D63" s="122">
        <v>408345</v>
      </c>
      <c r="E63" s="122">
        <v>9584384</v>
      </c>
      <c r="F63" s="123">
        <f t="shared" si="2"/>
        <v>-9176039</v>
      </c>
    </row>
    <row r="64" spans="1:6" ht="21.95" customHeight="1" x14ac:dyDescent="0.15">
      <c r="A64" s="87" t="s">
        <v>160</v>
      </c>
      <c r="B64" s="108" t="s">
        <v>161</v>
      </c>
      <c r="C64" s="108"/>
      <c r="D64" s="84"/>
      <c r="E64" s="84"/>
      <c r="F64" s="104"/>
    </row>
    <row r="65" spans="1:6" ht="21.95" customHeight="1" x14ac:dyDescent="0.15">
      <c r="A65" s="90"/>
      <c r="B65" s="131" t="s">
        <v>175</v>
      </c>
      <c r="C65" s="108" t="s">
        <v>162</v>
      </c>
      <c r="D65" s="109">
        <v>0</v>
      </c>
      <c r="E65" s="109">
        <v>0</v>
      </c>
      <c r="F65" s="110">
        <v>0</v>
      </c>
    </row>
    <row r="66" spans="1:6" ht="21.95" customHeight="1" x14ac:dyDescent="0.15">
      <c r="A66" s="90"/>
      <c r="B66" s="131" t="s">
        <v>176</v>
      </c>
      <c r="C66" s="108" t="s">
        <v>163</v>
      </c>
      <c r="D66" s="109">
        <v>0</v>
      </c>
      <c r="E66" s="109">
        <v>0</v>
      </c>
      <c r="F66" s="110">
        <v>0</v>
      </c>
    </row>
    <row r="67" spans="1:6" ht="21.95" customHeight="1" x14ac:dyDescent="0.15">
      <c r="A67" s="142" t="s">
        <v>172</v>
      </c>
      <c r="B67" s="143"/>
      <c r="C67" s="144"/>
      <c r="D67" s="96">
        <v>0</v>
      </c>
      <c r="E67" s="96">
        <v>0</v>
      </c>
      <c r="F67" s="107">
        <v>0</v>
      </c>
    </row>
    <row r="68" spans="1:6" ht="21.95" customHeight="1" x14ac:dyDescent="0.15">
      <c r="A68" s="142" t="s">
        <v>173</v>
      </c>
      <c r="B68" s="143"/>
      <c r="C68" s="144"/>
      <c r="D68" s="109">
        <v>0</v>
      </c>
      <c r="E68" s="109">
        <v>0</v>
      </c>
      <c r="F68" s="110">
        <v>0</v>
      </c>
    </row>
    <row r="69" spans="1:6" ht="21.95" customHeight="1" x14ac:dyDescent="0.15">
      <c r="A69" s="142" t="s">
        <v>48</v>
      </c>
      <c r="B69" s="143"/>
      <c r="C69" s="144"/>
      <c r="D69" s="96">
        <v>408345</v>
      </c>
      <c r="E69" s="96">
        <v>9584384</v>
      </c>
      <c r="F69" s="107">
        <f>D69-E69</f>
        <v>-9176039</v>
      </c>
    </row>
    <row r="70" spans="1:6" ht="21.95" customHeight="1" x14ac:dyDescent="0.15">
      <c r="A70" s="93"/>
      <c r="B70" s="145" t="s">
        <v>177</v>
      </c>
      <c r="C70" s="146"/>
      <c r="D70" s="96">
        <v>30075656</v>
      </c>
      <c r="E70" s="96">
        <v>20491272</v>
      </c>
      <c r="F70" s="107">
        <v>9584384</v>
      </c>
    </row>
    <row r="71" spans="1:6" ht="21.95" customHeight="1" x14ac:dyDescent="0.15">
      <c r="A71" s="90"/>
      <c r="B71" s="145" t="s">
        <v>178</v>
      </c>
      <c r="C71" s="146"/>
      <c r="D71" s="109">
        <v>30484001</v>
      </c>
      <c r="E71" s="109">
        <v>30075656</v>
      </c>
      <c r="F71" s="110">
        <v>408345</v>
      </c>
    </row>
    <row r="72" spans="1:6" ht="21.95" customHeight="1" x14ac:dyDescent="0.15">
      <c r="A72" s="111" t="s">
        <v>164</v>
      </c>
      <c r="B72" s="112" t="s">
        <v>165</v>
      </c>
      <c r="C72" s="112"/>
      <c r="D72" s="96">
        <v>0</v>
      </c>
      <c r="E72" s="96">
        <v>0</v>
      </c>
      <c r="F72" s="107">
        <v>0</v>
      </c>
    </row>
    <row r="73" spans="1:6" ht="21.95" customHeight="1" thickBot="1" x14ac:dyDescent="0.2">
      <c r="A73" s="113" t="s">
        <v>166</v>
      </c>
      <c r="B73" s="114" t="s">
        <v>167</v>
      </c>
      <c r="C73" s="114"/>
      <c r="D73" s="103">
        <v>30484001</v>
      </c>
      <c r="E73" s="103">
        <v>30075656</v>
      </c>
      <c r="F73" s="115">
        <v>408345</v>
      </c>
    </row>
  </sheetData>
  <mergeCells count="16">
    <mergeCell ref="B10:C10"/>
    <mergeCell ref="A1:F1"/>
    <mergeCell ref="A4:F4"/>
    <mergeCell ref="A5:F5"/>
    <mergeCell ref="A6:F6"/>
    <mergeCell ref="A8:C9"/>
    <mergeCell ref="A68:C68"/>
    <mergeCell ref="A69:C69"/>
    <mergeCell ref="B70:C70"/>
    <mergeCell ref="B71:C71"/>
    <mergeCell ref="B11:C11"/>
    <mergeCell ref="A31:C31"/>
    <mergeCell ref="A62:C62"/>
    <mergeCell ref="A63:C63"/>
    <mergeCell ref="A67:C67"/>
    <mergeCell ref="A40:C41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D36"/>
  <sheetViews>
    <sheetView workbookViewId="0">
      <selection activeCell="C4" sqref="C4"/>
    </sheetView>
  </sheetViews>
  <sheetFormatPr defaultRowHeight="13.5" x14ac:dyDescent="0.15"/>
  <cols>
    <col min="1" max="1" width="32.125" customWidth="1"/>
    <col min="2" max="4" width="18.125" customWidth="1"/>
  </cols>
  <sheetData>
    <row r="1" spans="1:4" ht="27" customHeight="1" x14ac:dyDescent="0.15">
      <c r="A1" s="164" t="s">
        <v>51</v>
      </c>
      <c r="B1" s="164"/>
      <c r="C1" s="164"/>
      <c r="D1" s="164"/>
    </row>
    <row r="2" spans="1:4" ht="24" customHeight="1" x14ac:dyDescent="0.15">
      <c r="A2" s="165" t="s">
        <v>0</v>
      </c>
      <c r="B2" s="165"/>
      <c r="C2" s="165"/>
      <c r="D2" s="165"/>
    </row>
    <row r="3" spans="1:4" ht="18" customHeight="1" x14ac:dyDescent="0.15">
      <c r="A3" s="166" t="s">
        <v>1</v>
      </c>
      <c r="B3" s="70" t="s">
        <v>194</v>
      </c>
      <c r="C3" s="140" t="s">
        <v>185</v>
      </c>
      <c r="D3" s="70" t="s">
        <v>2</v>
      </c>
    </row>
    <row r="4" spans="1:4" ht="18" customHeight="1" x14ac:dyDescent="0.15">
      <c r="A4" s="167"/>
      <c r="B4" s="15" t="s">
        <v>195</v>
      </c>
      <c r="C4" s="15" t="s">
        <v>193</v>
      </c>
      <c r="D4" s="14" t="s">
        <v>200</v>
      </c>
    </row>
    <row r="5" spans="1:4" ht="24" customHeight="1" x14ac:dyDescent="0.15">
      <c r="A5" s="47" t="s">
        <v>10</v>
      </c>
      <c r="B5" s="48"/>
      <c r="C5" s="48"/>
      <c r="D5" s="48"/>
    </row>
    <row r="6" spans="1:4" ht="24" customHeight="1" x14ac:dyDescent="0.15">
      <c r="A6" s="49" t="s">
        <v>11</v>
      </c>
      <c r="B6" s="50"/>
      <c r="C6" s="50"/>
      <c r="D6" s="50"/>
    </row>
    <row r="7" spans="1:4" ht="24" customHeight="1" x14ac:dyDescent="0.15">
      <c r="A7" s="1" t="s">
        <v>17</v>
      </c>
      <c r="B7" s="62">
        <v>361220</v>
      </c>
      <c r="C7" s="62">
        <v>440446</v>
      </c>
      <c r="D7" s="62">
        <f>B7-C7</f>
        <v>-79226</v>
      </c>
    </row>
    <row r="8" spans="1:4" ht="24" customHeight="1" x14ac:dyDescent="0.15">
      <c r="A8" s="1" t="s">
        <v>18</v>
      </c>
      <c r="B8" s="62">
        <v>20619359</v>
      </c>
      <c r="C8" s="62">
        <v>20192074</v>
      </c>
      <c r="D8" s="62">
        <f>B8-C8</f>
        <v>427285</v>
      </c>
    </row>
    <row r="9" spans="1:4" ht="24" customHeight="1" x14ac:dyDescent="0.15">
      <c r="A9" s="1" t="s">
        <v>19</v>
      </c>
      <c r="B9" s="62">
        <v>9000000</v>
      </c>
      <c r="C9" s="62">
        <v>9000000</v>
      </c>
      <c r="D9" s="62">
        <f>B9-C9</f>
        <v>0</v>
      </c>
    </row>
    <row r="10" spans="1:4" ht="24" customHeight="1" x14ac:dyDescent="0.15">
      <c r="A10" s="135"/>
      <c r="B10" s="136"/>
      <c r="C10" s="136"/>
      <c r="D10" s="136"/>
    </row>
    <row r="11" spans="1:4" ht="24" customHeight="1" x14ac:dyDescent="0.15">
      <c r="A11" s="51" t="s">
        <v>3</v>
      </c>
      <c r="B11" s="67">
        <f>SUM(B7:B10)</f>
        <v>29980579</v>
      </c>
      <c r="C11" s="67">
        <f>SUM(C7:C10)</f>
        <v>29632520</v>
      </c>
      <c r="D11" s="67">
        <v>348059</v>
      </c>
    </row>
    <row r="12" spans="1:4" ht="24" customHeight="1" x14ac:dyDescent="0.15">
      <c r="A12" s="49" t="s">
        <v>12</v>
      </c>
      <c r="B12" s="48"/>
      <c r="C12" s="48"/>
      <c r="D12" s="48"/>
    </row>
    <row r="13" spans="1:4" ht="24" customHeight="1" x14ac:dyDescent="0.15">
      <c r="A13" s="49" t="s">
        <v>52</v>
      </c>
      <c r="B13" s="50"/>
      <c r="C13" s="50"/>
      <c r="D13" s="50"/>
    </row>
    <row r="14" spans="1:4" ht="24" customHeight="1" x14ac:dyDescent="0.15">
      <c r="A14" s="1" t="s">
        <v>58</v>
      </c>
      <c r="B14" s="62">
        <v>7695130</v>
      </c>
      <c r="C14" s="62">
        <v>7230000</v>
      </c>
      <c r="D14" s="62">
        <f>B14-C14</f>
        <v>465130</v>
      </c>
    </row>
    <row r="15" spans="1:4" ht="24" customHeight="1" x14ac:dyDescent="0.15">
      <c r="A15" s="49" t="s">
        <v>53</v>
      </c>
      <c r="B15" s="62"/>
      <c r="C15" s="62"/>
      <c r="D15" s="62"/>
    </row>
    <row r="16" spans="1:4" ht="24" customHeight="1" x14ac:dyDescent="0.15">
      <c r="A16" s="138" t="s">
        <v>183</v>
      </c>
      <c r="B16" s="139">
        <v>244000</v>
      </c>
      <c r="C16" s="139">
        <v>244000</v>
      </c>
      <c r="D16" s="139">
        <v>0</v>
      </c>
    </row>
    <row r="17" spans="1:4" ht="24" customHeight="1" x14ac:dyDescent="0.15">
      <c r="A17" s="1" t="s">
        <v>59</v>
      </c>
      <c r="B17" s="62">
        <v>163022</v>
      </c>
      <c r="C17" s="62">
        <v>102736</v>
      </c>
      <c r="D17" s="62">
        <f>B17-C17</f>
        <v>60286</v>
      </c>
    </row>
    <row r="18" spans="1:4" ht="24" customHeight="1" x14ac:dyDescent="0.15">
      <c r="A18" s="1" t="s">
        <v>60</v>
      </c>
      <c r="B18" s="63">
        <v>177800</v>
      </c>
      <c r="C18" s="63">
        <v>177800</v>
      </c>
      <c r="D18" s="63">
        <f>B18-C18</f>
        <v>0</v>
      </c>
    </row>
    <row r="19" spans="1:4" ht="24" customHeight="1" x14ac:dyDescent="0.15">
      <c r="A19" s="51" t="s">
        <v>4</v>
      </c>
      <c r="B19" s="67">
        <f>SUM(B14:B18)</f>
        <v>8279952</v>
      </c>
      <c r="C19" s="67">
        <f>SUM(C14:C18)</f>
        <v>7754536</v>
      </c>
      <c r="D19" s="67">
        <f>SUM(D14:D18)</f>
        <v>525416</v>
      </c>
    </row>
    <row r="20" spans="1:4" ht="24" customHeight="1" x14ac:dyDescent="0.15">
      <c r="A20" s="52" t="s">
        <v>5</v>
      </c>
      <c r="B20" s="60">
        <f>B11+B19</f>
        <v>38260531</v>
      </c>
      <c r="C20" s="60">
        <f>C11+C19</f>
        <v>37387056</v>
      </c>
      <c r="D20" s="60">
        <v>873475</v>
      </c>
    </row>
    <row r="21" spans="1:4" ht="24" customHeight="1" x14ac:dyDescent="0.15">
      <c r="A21" s="53" t="s">
        <v>13</v>
      </c>
      <c r="B21" s="48"/>
      <c r="C21" s="48"/>
      <c r="D21" s="48"/>
    </row>
    <row r="22" spans="1:4" ht="24" customHeight="1" x14ac:dyDescent="0.15">
      <c r="A22" s="49" t="s">
        <v>14</v>
      </c>
      <c r="B22" s="50"/>
      <c r="C22" s="50"/>
      <c r="D22" s="50"/>
    </row>
    <row r="23" spans="1:4" ht="24" customHeight="1" x14ac:dyDescent="0.15">
      <c r="A23" s="1" t="s">
        <v>20</v>
      </c>
      <c r="B23" s="62">
        <v>81400</v>
      </c>
      <c r="C23" s="62">
        <v>81400</v>
      </c>
      <c r="D23" s="62">
        <f>B23-C23</f>
        <v>0</v>
      </c>
    </row>
    <row r="24" spans="1:4" ht="24" customHeight="1" x14ac:dyDescent="0.15">
      <c r="A24" s="51" t="s">
        <v>6</v>
      </c>
      <c r="B24" s="67">
        <v>81400</v>
      </c>
      <c r="C24" s="67">
        <v>81400</v>
      </c>
      <c r="D24" s="67">
        <v>0</v>
      </c>
    </row>
    <row r="25" spans="1:4" ht="24" customHeight="1" x14ac:dyDescent="0.15">
      <c r="A25" s="49" t="s">
        <v>15</v>
      </c>
      <c r="B25" s="48"/>
      <c r="C25" s="48"/>
      <c r="D25" s="48"/>
    </row>
    <row r="26" spans="1:4" ht="24" customHeight="1" x14ac:dyDescent="0.15">
      <c r="A26" s="1" t="s">
        <v>21</v>
      </c>
      <c r="B26" s="63">
        <v>7695130</v>
      </c>
      <c r="C26" s="63">
        <v>7230000</v>
      </c>
      <c r="D26" s="63">
        <f>B26-C26</f>
        <v>465130</v>
      </c>
    </row>
    <row r="27" spans="1:4" ht="24" customHeight="1" x14ac:dyDescent="0.15">
      <c r="A27" s="51" t="s">
        <v>7</v>
      </c>
      <c r="B27" s="67">
        <v>7695130</v>
      </c>
      <c r="C27" s="67">
        <v>7230000</v>
      </c>
      <c r="D27" s="67">
        <f>SUM(D26)</f>
        <v>465130</v>
      </c>
    </row>
    <row r="28" spans="1:4" ht="24" customHeight="1" x14ac:dyDescent="0.15">
      <c r="A28" s="52" t="s">
        <v>8</v>
      </c>
      <c r="B28" s="61">
        <f>B24+B27</f>
        <v>7776530</v>
      </c>
      <c r="C28" s="61">
        <f>C24+C27</f>
        <v>7311400</v>
      </c>
      <c r="D28" s="61">
        <f>D24+D27</f>
        <v>465130</v>
      </c>
    </row>
    <row r="29" spans="1:4" ht="24" customHeight="1" x14ac:dyDescent="0.15">
      <c r="A29" s="53" t="s">
        <v>16</v>
      </c>
      <c r="B29" s="48"/>
      <c r="C29" s="48"/>
      <c r="D29" s="48"/>
    </row>
    <row r="30" spans="1:4" ht="24" customHeight="1" x14ac:dyDescent="0.15">
      <c r="A30" s="51" t="s">
        <v>54</v>
      </c>
      <c r="B30" s="63">
        <v>0</v>
      </c>
      <c r="C30" s="63">
        <v>0</v>
      </c>
      <c r="D30" s="63">
        <f>B30-C30</f>
        <v>0</v>
      </c>
    </row>
    <row r="31" spans="1:4" ht="24" customHeight="1" x14ac:dyDescent="0.15">
      <c r="A31" s="51" t="s">
        <v>55</v>
      </c>
      <c r="B31" s="68">
        <f>B20-B28</f>
        <v>30484001</v>
      </c>
      <c r="C31" s="68">
        <f>C20-C28</f>
        <v>30075656</v>
      </c>
      <c r="D31" s="68">
        <f>B31-C31</f>
        <v>408345</v>
      </c>
    </row>
    <row r="32" spans="1:4" ht="24" customHeight="1" x14ac:dyDescent="0.15">
      <c r="A32" s="55" t="s">
        <v>56</v>
      </c>
      <c r="B32" s="69" t="s">
        <v>196</v>
      </c>
      <c r="C32" s="69" t="s">
        <v>186</v>
      </c>
      <c r="D32" s="69" t="s">
        <v>197</v>
      </c>
    </row>
    <row r="33" spans="1:4" ht="24" customHeight="1" x14ac:dyDescent="0.15">
      <c r="A33" s="52" t="s">
        <v>57</v>
      </c>
      <c r="B33" s="60">
        <v>30484001</v>
      </c>
      <c r="C33" s="60">
        <v>30075656</v>
      </c>
      <c r="D33" s="60">
        <f>B33-C33</f>
        <v>408345</v>
      </c>
    </row>
    <row r="34" spans="1:4" ht="24" customHeight="1" x14ac:dyDescent="0.15">
      <c r="A34" s="54" t="s">
        <v>9</v>
      </c>
      <c r="B34" s="60">
        <v>38260531</v>
      </c>
      <c r="C34" s="60">
        <v>37387056</v>
      </c>
      <c r="D34" s="60">
        <f>B34-C34</f>
        <v>873475</v>
      </c>
    </row>
    <row r="35" spans="1:4" ht="24" customHeight="1" x14ac:dyDescent="0.15">
      <c r="A35" s="3"/>
      <c r="B35" s="3"/>
      <c r="C35" s="3"/>
      <c r="D35" s="3"/>
    </row>
    <row r="36" spans="1:4" ht="24" customHeight="1" x14ac:dyDescent="0.15">
      <c r="A36" s="3"/>
      <c r="B36" s="3"/>
      <c r="C36" s="3"/>
      <c r="D36" s="3"/>
    </row>
  </sheetData>
  <mergeCells count="3">
    <mergeCell ref="A1:D1"/>
    <mergeCell ref="A2:D2"/>
    <mergeCell ref="A3:A4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H32"/>
  <sheetViews>
    <sheetView workbookViewId="0">
      <selection activeCell="J12" sqref="J12"/>
    </sheetView>
  </sheetViews>
  <sheetFormatPr defaultRowHeight="13.5" x14ac:dyDescent="0.15"/>
  <cols>
    <col min="1" max="1" width="11.625" customWidth="1"/>
    <col min="2" max="2" width="0.875" customWidth="1"/>
    <col min="3" max="3" width="15.625" customWidth="1"/>
    <col min="4" max="4" width="0.875" customWidth="1"/>
    <col min="5" max="5" width="17.625" customWidth="1"/>
    <col min="6" max="6" width="1.125" customWidth="1"/>
    <col min="7" max="7" width="25.125" customWidth="1"/>
    <col min="8" max="8" width="14.625" customWidth="1"/>
  </cols>
  <sheetData>
    <row r="1" spans="1:8" ht="30" customHeight="1" x14ac:dyDescent="0.15">
      <c r="A1" s="164" t="s">
        <v>61</v>
      </c>
      <c r="B1" s="164"/>
      <c r="C1" s="164"/>
      <c r="D1" s="164"/>
      <c r="E1" s="164"/>
      <c r="F1" s="164"/>
      <c r="G1" s="164"/>
      <c r="H1" s="164"/>
    </row>
    <row r="2" spans="1:8" ht="30" customHeight="1" x14ac:dyDescent="0.15">
      <c r="A2" s="162" t="s">
        <v>198</v>
      </c>
      <c r="B2" s="162"/>
      <c r="C2" s="162"/>
      <c r="D2" s="162"/>
      <c r="E2" s="162"/>
      <c r="F2" s="162"/>
      <c r="G2" s="162"/>
      <c r="H2" s="162"/>
    </row>
    <row r="3" spans="1:8" ht="30" customHeight="1" x14ac:dyDescent="0.15">
      <c r="A3" s="172" t="s">
        <v>0</v>
      </c>
      <c r="B3" s="172"/>
      <c r="C3" s="172"/>
      <c r="D3" s="172"/>
      <c r="E3" s="172"/>
      <c r="F3" s="172"/>
      <c r="G3" s="172"/>
      <c r="H3" s="172"/>
    </row>
    <row r="4" spans="1:8" ht="30" customHeight="1" x14ac:dyDescent="0.15">
      <c r="A4" s="169" t="s">
        <v>62</v>
      </c>
      <c r="B4" s="170"/>
      <c r="C4" s="171"/>
      <c r="D4" s="169" t="s">
        <v>63</v>
      </c>
      <c r="E4" s="171"/>
      <c r="F4" s="169" t="s">
        <v>64</v>
      </c>
      <c r="G4" s="171"/>
      <c r="H4" s="17" t="s">
        <v>87</v>
      </c>
    </row>
    <row r="5" spans="1:8" ht="30" customHeight="1" x14ac:dyDescent="0.15">
      <c r="A5" s="18" t="s">
        <v>65</v>
      </c>
      <c r="B5" s="19"/>
      <c r="C5" s="20"/>
      <c r="D5" s="19"/>
      <c r="E5" s="20"/>
      <c r="F5" s="19"/>
      <c r="G5" s="20"/>
      <c r="H5" s="70"/>
    </row>
    <row r="6" spans="1:8" ht="30" customHeight="1" x14ac:dyDescent="0.15">
      <c r="A6" s="30"/>
      <c r="B6" s="22"/>
      <c r="C6" s="21" t="s">
        <v>70</v>
      </c>
      <c r="D6" s="22"/>
      <c r="E6" s="21" t="s">
        <v>86</v>
      </c>
      <c r="F6" s="22"/>
      <c r="G6" s="21" t="s">
        <v>72</v>
      </c>
      <c r="H6" s="62">
        <v>361220</v>
      </c>
    </row>
    <row r="7" spans="1:8" ht="30" customHeight="1" x14ac:dyDescent="0.15">
      <c r="A7" s="30"/>
      <c r="B7" s="22"/>
      <c r="C7" s="21" t="s">
        <v>71</v>
      </c>
      <c r="D7" s="22"/>
      <c r="E7" s="21" t="s">
        <v>22</v>
      </c>
      <c r="F7" s="22"/>
      <c r="G7" s="21" t="s">
        <v>72</v>
      </c>
      <c r="H7" s="62">
        <v>5449476</v>
      </c>
    </row>
    <row r="8" spans="1:8" ht="30" customHeight="1" x14ac:dyDescent="0.15">
      <c r="A8" s="30"/>
      <c r="B8" s="22"/>
      <c r="C8" s="21" t="s">
        <v>71</v>
      </c>
      <c r="D8" s="22"/>
      <c r="E8" s="21" t="s">
        <v>23</v>
      </c>
      <c r="F8" s="22"/>
      <c r="G8" s="21" t="s">
        <v>72</v>
      </c>
      <c r="H8" s="62">
        <v>15169883</v>
      </c>
    </row>
    <row r="9" spans="1:8" ht="30" customHeight="1" x14ac:dyDescent="0.15">
      <c r="A9" s="30"/>
      <c r="B9" s="22"/>
      <c r="C9" s="46" t="s">
        <v>73</v>
      </c>
      <c r="D9" s="22"/>
      <c r="E9" s="46" t="s">
        <v>22</v>
      </c>
      <c r="F9" s="22"/>
      <c r="G9" s="21" t="s">
        <v>72</v>
      </c>
      <c r="H9" s="62">
        <v>9000000</v>
      </c>
    </row>
    <row r="10" spans="1:8" ht="30" customHeight="1" x14ac:dyDescent="0.15">
      <c r="A10" s="30"/>
      <c r="B10" s="22"/>
      <c r="C10" s="46"/>
      <c r="D10" s="22"/>
      <c r="E10" s="46"/>
      <c r="F10" s="22"/>
      <c r="G10" s="21"/>
      <c r="H10" s="62"/>
    </row>
    <row r="11" spans="1:8" ht="30" customHeight="1" x14ac:dyDescent="0.15">
      <c r="A11" s="44" t="s">
        <v>68</v>
      </c>
      <c r="B11" s="25"/>
      <c r="C11" s="25"/>
      <c r="D11" s="25"/>
      <c r="E11" s="25"/>
      <c r="F11" s="25"/>
      <c r="G11" s="26"/>
      <c r="H11" s="67">
        <f>SUM(H6:H10)</f>
        <v>29980579</v>
      </c>
    </row>
    <row r="12" spans="1:8" ht="30" customHeight="1" x14ac:dyDescent="0.15">
      <c r="A12" s="18" t="s">
        <v>66</v>
      </c>
      <c r="B12" s="19"/>
      <c r="C12" s="31"/>
      <c r="D12" s="32"/>
      <c r="E12" s="31"/>
      <c r="F12" s="32"/>
      <c r="G12" s="31"/>
      <c r="H12" s="4"/>
    </row>
    <row r="13" spans="1:8" ht="15" customHeight="1" x14ac:dyDescent="0.15">
      <c r="A13" s="168" t="s">
        <v>67</v>
      </c>
      <c r="B13" s="34"/>
      <c r="C13" s="173" t="s">
        <v>74</v>
      </c>
      <c r="D13" s="22"/>
      <c r="E13" s="21" t="s">
        <v>76</v>
      </c>
      <c r="F13" s="22"/>
      <c r="G13" s="21" t="s">
        <v>105</v>
      </c>
      <c r="H13" s="174">
        <v>7695130</v>
      </c>
    </row>
    <row r="14" spans="1:8" ht="15" customHeight="1" x14ac:dyDescent="0.15">
      <c r="A14" s="168"/>
      <c r="B14" s="34"/>
      <c r="C14" s="173"/>
      <c r="D14" s="22"/>
      <c r="E14" s="21" t="s">
        <v>24</v>
      </c>
      <c r="F14" s="22"/>
      <c r="G14" s="21" t="s">
        <v>104</v>
      </c>
      <c r="H14" s="174"/>
    </row>
    <row r="15" spans="1:8" ht="20.100000000000001" customHeight="1" x14ac:dyDescent="0.15">
      <c r="A15" s="33"/>
      <c r="B15" s="34"/>
      <c r="C15" s="43"/>
      <c r="D15" s="22"/>
      <c r="E15" s="21"/>
      <c r="F15" s="22"/>
      <c r="G15" s="21"/>
      <c r="H15" s="62"/>
    </row>
    <row r="16" spans="1:8" ht="15" customHeight="1" x14ac:dyDescent="0.15">
      <c r="A16" s="33" t="s">
        <v>85</v>
      </c>
      <c r="B16" s="34"/>
      <c r="C16" s="173" t="s">
        <v>180</v>
      </c>
      <c r="D16" s="27"/>
      <c r="E16" s="173" t="s">
        <v>181</v>
      </c>
      <c r="F16" s="22"/>
      <c r="G16" s="173" t="s">
        <v>182</v>
      </c>
      <c r="H16" s="174">
        <v>244000</v>
      </c>
    </row>
    <row r="17" spans="1:8" ht="15" customHeight="1" x14ac:dyDescent="0.15">
      <c r="A17" s="33" t="s">
        <v>84</v>
      </c>
      <c r="B17" s="34"/>
      <c r="C17" s="173"/>
      <c r="D17" s="27"/>
      <c r="E17" s="173"/>
      <c r="F17" s="22"/>
      <c r="G17" s="173"/>
      <c r="H17" s="174"/>
    </row>
    <row r="18" spans="1:8" ht="15" customHeight="1" x14ac:dyDescent="0.15">
      <c r="A18" s="33"/>
      <c r="B18" s="34"/>
      <c r="C18" s="173" t="s">
        <v>75</v>
      </c>
      <c r="D18" s="27"/>
      <c r="E18" s="173" t="s">
        <v>89</v>
      </c>
      <c r="F18" s="22"/>
      <c r="G18" s="173" t="s">
        <v>179</v>
      </c>
      <c r="H18" s="174">
        <v>163022</v>
      </c>
    </row>
    <row r="19" spans="1:8" ht="15" customHeight="1" x14ac:dyDescent="0.15">
      <c r="A19" s="33"/>
      <c r="B19" s="22"/>
      <c r="C19" s="173"/>
      <c r="D19" s="27"/>
      <c r="E19" s="173"/>
      <c r="F19" s="22"/>
      <c r="G19" s="173"/>
      <c r="H19" s="174"/>
    </row>
    <row r="20" spans="1:8" ht="30" customHeight="1" x14ac:dyDescent="0.15">
      <c r="A20" s="16"/>
      <c r="B20" s="24"/>
      <c r="C20" s="28" t="s">
        <v>184</v>
      </c>
      <c r="D20" s="29"/>
      <c r="E20" s="23"/>
      <c r="F20" s="24"/>
      <c r="G20" s="23"/>
      <c r="H20" s="63">
        <v>177800</v>
      </c>
    </row>
    <row r="21" spans="1:8" ht="30" customHeight="1" thickBot="1" x14ac:dyDescent="0.2">
      <c r="A21" s="19" t="s">
        <v>69</v>
      </c>
      <c r="B21" s="45"/>
      <c r="C21" s="45"/>
      <c r="D21" s="46"/>
      <c r="E21" s="45"/>
      <c r="F21" s="46"/>
      <c r="G21" s="21"/>
      <c r="H21" s="62">
        <f>SUM(H13:H20)</f>
        <v>8279952</v>
      </c>
    </row>
    <row r="22" spans="1:8" ht="30" customHeight="1" thickBot="1" x14ac:dyDescent="0.2">
      <c r="A22" s="35" t="s">
        <v>77</v>
      </c>
      <c r="B22" s="36"/>
      <c r="C22" s="37"/>
      <c r="D22" s="37"/>
      <c r="E22" s="37"/>
      <c r="F22" s="37"/>
      <c r="G22" s="37"/>
      <c r="H22" s="76">
        <f>H11+H21</f>
        <v>38260531</v>
      </c>
    </row>
    <row r="23" spans="1:8" ht="30" customHeight="1" x14ac:dyDescent="0.15">
      <c r="A23" s="38" t="s">
        <v>78</v>
      </c>
      <c r="B23" s="39"/>
      <c r="C23" s="40"/>
      <c r="D23" s="41"/>
      <c r="E23" s="40"/>
      <c r="F23" s="41"/>
      <c r="G23" s="40"/>
      <c r="H23" s="73"/>
    </row>
    <row r="24" spans="1:8" ht="15" customHeight="1" x14ac:dyDescent="0.15">
      <c r="A24" s="30"/>
      <c r="B24" s="22"/>
      <c r="C24" s="173" t="s">
        <v>82</v>
      </c>
      <c r="D24" s="22"/>
      <c r="E24" s="21"/>
      <c r="F24" s="22"/>
      <c r="G24" s="21" t="s">
        <v>107</v>
      </c>
      <c r="H24" s="174">
        <v>81400</v>
      </c>
    </row>
    <row r="25" spans="1:8" ht="15" customHeight="1" x14ac:dyDescent="0.15">
      <c r="A25" s="30"/>
      <c r="B25" s="22"/>
      <c r="C25" s="173"/>
      <c r="D25" s="22"/>
      <c r="E25" s="21"/>
      <c r="F25" s="22"/>
      <c r="G25" s="21" t="s">
        <v>106</v>
      </c>
      <c r="H25" s="174"/>
    </row>
    <row r="26" spans="1:8" ht="15" customHeight="1" x14ac:dyDescent="0.15">
      <c r="A26" s="30"/>
      <c r="B26" s="46"/>
      <c r="C26" s="78"/>
      <c r="D26" s="22"/>
      <c r="E26" s="21"/>
      <c r="F26" s="22"/>
      <c r="G26" s="21"/>
      <c r="H26" s="134"/>
    </row>
    <row r="27" spans="1:8" ht="30" customHeight="1" x14ac:dyDescent="0.15">
      <c r="A27" s="33" t="s">
        <v>79</v>
      </c>
      <c r="B27" s="46"/>
      <c r="C27" s="21"/>
      <c r="D27" s="22"/>
      <c r="E27" s="21"/>
      <c r="F27" s="22"/>
      <c r="G27" s="21"/>
      <c r="H27" s="50"/>
    </row>
    <row r="28" spans="1:8" ht="15" customHeight="1" x14ac:dyDescent="0.15">
      <c r="A28" s="33"/>
      <c r="B28" s="46"/>
      <c r="C28" s="173" t="s">
        <v>83</v>
      </c>
      <c r="D28" s="46"/>
      <c r="E28" s="173" t="s">
        <v>91</v>
      </c>
      <c r="F28" s="46"/>
      <c r="G28" s="21" t="s">
        <v>90</v>
      </c>
      <c r="H28" s="174">
        <v>7695130</v>
      </c>
    </row>
    <row r="29" spans="1:8" ht="15" customHeight="1" x14ac:dyDescent="0.15">
      <c r="A29" s="33"/>
      <c r="B29" s="46"/>
      <c r="C29" s="173"/>
      <c r="D29" s="46"/>
      <c r="E29" s="173"/>
      <c r="F29" s="46"/>
      <c r="G29" s="21" t="s">
        <v>88</v>
      </c>
      <c r="H29" s="174"/>
    </row>
    <row r="30" spans="1:8" ht="9.9499999999999993" customHeight="1" thickBot="1" x14ac:dyDescent="0.2">
      <c r="A30" s="77"/>
      <c r="B30" s="46"/>
      <c r="C30" s="71"/>
      <c r="D30" s="46"/>
      <c r="E30" s="71"/>
      <c r="F30" s="46"/>
      <c r="G30" s="74"/>
      <c r="H30" s="75"/>
    </row>
    <row r="31" spans="1:8" ht="30" customHeight="1" thickBot="1" x14ac:dyDescent="0.2">
      <c r="A31" s="35" t="s">
        <v>80</v>
      </c>
      <c r="B31" s="42"/>
      <c r="C31" s="37"/>
      <c r="D31" s="37"/>
      <c r="E31" s="37"/>
      <c r="F31" s="37"/>
      <c r="G31" s="37"/>
      <c r="H31" s="72">
        <f>SUM(H24:H28)</f>
        <v>7776530</v>
      </c>
    </row>
    <row r="32" spans="1:8" ht="30" customHeight="1" thickBot="1" x14ac:dyDescent="0.2">
      <c r="A32" s="35" t="s">
        <v>81</v>
      </c>
      <c r="B32" s="42"/>
      <c r="C32" s="37"/>
      <c r="D32" s="37"/>
      <c r="E32" s="37"/>
      <c r="F32" s="37"/>
      <c r="G32" s="37"/>
      <c r="H32" s="72">
        <f>H22-H31</f>
        <v>30484001</v>
      </c>
    </row>
  </sheetData>
  <mergeCells count="22">
    <mergeCell ref="C28:C29"/>
    <mergeCell ref="H28:H29"/>
    <mergeCell ref="E28:E29"/>
    <mergeCell ref="H13:H14"/>
    <mergeCell ref="C16:C17"/>
    <mergeCell ref="E16:E17"/>
    <mergeCell ref="H16:H17"/>
    <mergeCell ref="C24:C25"/>
    <mergeCell ref="H24:H25"/>
    <mergeCell ref="G16:G17"/>
    <mergeCell ref="C18:C19"/>
    <mergeCell ref="E18:E19"/>
    <mergeCell ref="G18:G19"/>
    <mergeCell ref="H18:H19"/>
    <mergeCell ref="C13:C14"/>
    <mergeCell ref="A13:A14"/>
    <mergeCell ref="A4:C4"/>
    <mergeCell ref="A1:H1"/>
    <mergeCell ref="A2:H2"/>
    <mergeCell ref="A3:H3"/>
    <mergeCell ref="D4:E4"/>
    <mergeCell ref="F4:G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39"/>
  <sheetViews>
    <sheetView tabSelected="1" topLeftCell="A19" workbookViewId="0">
      <selection activeCell="J36" sqref="J36"/>
    </sheetView>
  </sheetViews>
  <sheetFormatPr defaultRowHeight="13.5" x14ac:dyDescent="0.15"/>
  <cols>
    <col min="1" max="1" width="20.625" customWidth="1"/>
    <col min="2" max="5" width="16.625" customWidth="1"/>
  </cols>
  <sheetData>
    <row r="1" spans="1:5" ht="30" customHeight="1" x14ac:dyDescent="0.15">
      <c r="A1" s="175" t="s">
        <v>25</v>
      </c>
      <c r="B1" s="175"/>
      <c r="C1" s="175"/>
      <c r="D1" s="175"/>
      <c r="E1" s="175"/>
    </row>
    <row r="2" spans="1:5" ht="20.100000000000001" customHeight="1" x14ac:dyDescent="0.15">
      <c r="A2" s="13"/>
      <c r="B2" s="13"/>
      <c r="C2" s="13"/>
      <c r="D2" s="13"/>
      <c r="E2" s="13"/>
    </row>
    <row r="3" spans="1:5" ht="20.100000000000001" customHeight="1" x14ac:dyDescent="0.15">
      <c r="A3" s="11" t="s">
        <v>49</v>
      </c>
      <c r="B3" s="13"/>
      <c r="C3" s="13"/>
      <c r="D3" s="13"/>
      <c r="E3" s="13"/>
    </row>
    <row r="4" spans="1:5" ht="20.100000000000001" customHeight="1" x14ac:dyDescent="0.15">
      <c r="A4" s="5"/>
      <c r="B4" s="3"/>
      <c r="C4" s="3"/>
      <c r="D4" s="3"/>
      <c r="E4" s="3"/>
    </row>
    <row r="5" spans="1:5" ht="20.100000000000001" customHeight="1" x14ac:dyDescent="0.15">
      <c r="A5" s="7" t="s">
        <v>45</v>
      </c>
      <c r="B5" s="3"/>
      <c r="C5" s="3"/>
      <c r="D5" s="3"/>
      <c r="E5" s="3"/>
    </row>
    <row r="6" spans="1:5" ht="20.100000000000001" customHeight="1" x14ac:dyDescent="0.15">
      <c r="A6" s="5" t="s">
        <v>26</v>
      </c>
      <c r="B6" s="3"/>
      <c r="C6" s="3"/>
      <c r="D6" s="3"/>
      <c r="E6" s="3"/>
    </row>
    <row r="7" spans="1:5" ht="20.100000000000001" customHeight="1" x14ac:dyDescent="0.15">
      <c r="A7" s="5" t="s">
        <v>39</v>
      </c>
      <c r="B7" s="3"/>
      <c r="C7" s="3"/>
      <c r="D7" s="3"/>
      <c r="E7" s="3"/>
    </row>
    <row r="8" spans="1:5" ht="20.100000000000001" customHeight="1" x14ac:dyDescent="0.15">
      <c r="A8" s="5" t="s">
        <v>50</v>
      </c>
      <c r="B8" s="3"/>
      <c r="C8" s="3"/>
      <c r="D8" s="3"/>
      <c r="E8" s="3"/>
    </row>
    <row r="9" spans="1:5" ht="20.100000000000001" customHeight="1" x14ac:dyDescent="0.15">
      <c r="A9" s="5" t="s">
        <v>99</v>
      </c>
      <c r="B9" s="3"/>
      <c r="C9" s="3"/>
      <c r="D9" s="3"/>
      <c r="E9" s="3"/>
    </row>
    <row r="10" spans="1:5" ht="20.100000000000001" customHeight="1" x14ac:dyDescent="0.15">
      <c r="A10" s="5" t="s">
        <v>100</v>
      </c>
      <c r="B10" s="3"/>
      <c r="C10" s="3"/>
      <c r="D10" s="3"/>
      <c r="E10" s="3"/>
    </row>
    <row r="11" spans="1:5" ht="20.100000000000001" customHeight="1" x14ac:dyDescent="0.15">
      <c r="A11" s="5" t="s">
        <v>27</v>
      </c>
      <c r="B11" s="3"/>
      <c r="C11" s="3"/>
      <c r="D11" s="3"/>
      <c r="E11" s="3"/>
    </row>
    <row r="12" spans="1:5" ht="20.100000000000001" customHeight="1" x14ac:dyDescent="0.15">
      <c r="A12" s="5" t="s">
        <v>40</v>
      </c>
      <c r="B12" s="3"/>
      <c r="C12" s="3"/>
      <c r="D12" s="3"/>
      <c r="E12" s="3"/>
    </row>
    <row r="13" spans="1:5" ht="20.100000000000001" customHeight="1" x14ac:dyDescent="0.15">
      <c r="A13" s="5" t="s">
        <v>41</v>
      </c>
      <c r="B13" s="3"/>
      <c r="C13" s="3"/>
      <c r="D13" s="3"/>
      <c r="E13" s="3"/>
    </row>
    <row r="14" spans="1:5" ht="20.100000000000001" customHeight="1" x14ac:dyDescent="0.15">
      <c r="A14" s="5" t="s">
        <v>47</v>
      </c>
      <c r="B14" s="3"/>
      <c r="C14" s="3"/>
      <c r="D14" s="3"/>
      <c r="E14" s="3"/>
    </row>
    <row r="15" spans="1:5" ht="20.100000000000001" customHeight="1" x14ac:dyDescent="0.15">
      <c r="A15" s="5" t="s">
        <v>42</v>
      </c>
      <c r="B15" s="3"/>
      <c r="C15" s="3"/>
      <c r="D15" s="3"/>
      <c r="E15" s="3"/>
    </row>
    <row r="16" spans="1:5" ht="30" customHeight="1" x14ac:dyDescent="0.15">
      <c r="A16" s="5"/>
      <c r="B16" s="3"/>
      <c r="C16" s="3"/>
      <c r="D16" s="3"/>
      <c r="E16" s="3"/>
    </row>
    <row r="17" spans="1:5" ht="20.100000000000001" customHeight="1" x14ac:dyDescent="0.15">
      <c r="A17" s="7" t="s">
        <v>46</v>
      </c>
      <c r="B17" s="3"/>
      <c r="C17" s="3"/>
      <c r="D17" s="3"/>
      <c r="E17" s="3"/>
    </row>
    <row r="18" spans="1:5" ht="20.100000000000001" customHeight="1" x14ac:dyDescent="0.15">
      <c r="A18" s="5" t="s">
        <v>43</v>
      </c>
      <c r="B18" s="3"/>
      <c r="C18" s="3"/>
      <c r="D18" s="3"/>
      <c r="E18" s="3"/>
    </row>
    <row r="19" spans="1:5" ht="20.100000000000001" customHeight="1" x14ac:dyDescent="0.15">
      <c r="A19" s="176" t="s">
        <v>32</v>
      </c>
      <c r="B19" s="177"/>
      <c r="C19" s="176"/>
      <c r="D19" s="176"/>
      <c r="E19" s="176"/>
    </row>
    <row r="20" spans="1:5" ht="20.100000000000001" customHeight="1" x14ac:dyDescent="0.15">
      <c r="A20" s="6" t="s">
        <v>34</v>
      </c>
      <c r="B20" s="2" t="s">
        <v>28</v>
      </c>
      <c r="C20" s="8" t="s">
        <v>29</v>
      </c>
      <c r="D20" s="2" t="s">
        <v>30</v>
      </c>
      <c r="E20" s="2" t="s">
        <v>31</v>
      </c>
    </row>
    <row r="21" spans="1:5" ht="20.100000000000001" customHeight="1" x14ac:dyDescent="0.15">
      <c r="A21" s="12" t="s">
        <v>33</v>
      </c>
      <c r="B21" s="4"/>
      <c r="C21" s="10"/>
      <c r="D21" s="4"/>
      <c r="E21" s="4"/>
    </row>
    <row r="22" spans="1:5" ht="20.100000000000001" customHeight="1" x14ac:dyDescent="0.15">
      <c r="A22" s="9" t="s">
        <v>37</v>
      </c>
      <c r="B22" s="63">
        <v>7230000</v>
      </c>
      <c r="C22" s="64">
        <v>465130</v>
      </c>
      <c r="D22" s="63">
        <v>0</v>
      </c>
      <c r="E22" s="63">
        <v>7695130</v>
      </c>
    </row>
    <row r="23" spans="1:5" ht="30" customHeight="1" x14ac:dyDescent="0.15">
      <c r="A23" s="11"/>
      <c r="B23" s="56"/>
      <c r="C23" s="56"/>
      <c r="D23" s="56"/>
      <c r="E23" s="56"/>
    </row>
    <row r="24" spans="1:5" ht="20.100000000000001" customHeight="1" x14ac:dyDescent="0.15">
      <c r="A24" s="57" t="s">
        <v>101</v>
      </c>
      <c r="B24" s="56"/>
      <c r="C24" s="56"/>
      <c r="D24" s="56"/>
      <c r="E24" s="56"/>
    </row>
    <row r="25" spans="1:5" ht="20.100000000000001" customHeight="1" x14ac:dyDescent="0.15">
      <c r="A25" s="11" t="s">
        <v>102</v>
      </c>
      <c r="B25" s="56"/>
      <c r="C25" s="56"/>
      <c r="D25" s="56"/>
      <c r="E25" s="56"/>
    </row>
    <row r="26" spans="1:5" ht="20.100000000000001" customHeight="1" x14ac:dyDescent="0.15">
      <c r="A26" s="177" t="s">
        <v>0</v>
      </c>
      <c r="B26" s="177"/>
      <c r="C26" s="177"/>
      <c r="D26" s="177"/>
      <c r="E26" s="177"/>
    </row>
    <row r="27" spans="1:5" ht="20.100000000000001" customHeight="1" x14ac:dyDescent="0.15">
      <c r="A27" s="180" t="s">
        <v>1</v>
      </c>
      <c r="B27" s="166" t="s">
        <v>93</v>
      </c>
      <c r="C27" s="58" t="s">
        <v>94</v>
      </c>
      <c r="D27" s="58" t="s">
        <v>96</v>
      </c>
      <c r="E27" s="58" t="s">
        <v>97</v>
      </c>
    </row>
    <row r="28" spans="1:5" ht="20.100000000000001" customHeight="1" x14ac:dyDescent="0.15">
      <c r="A28" s="181"/>
      <c r="B28" s="167"/>
      <c r="C28" s="59" t="s">
        <v>95</v>
      </c>
      <c r="D28" s="59" t="s">
        <v>95</v>
      </c>
      <c r="E28" s="59" t="s">
        <v>98</v>
      </c>
    </row>
    <row r="29" spans="1:5" ht="20.100000000000001" customHeight="1" x14ac:dyDescent="0.15">
      <c r="A29" s="12" t="s">
        <v>33</v>
      </c>
      <c r="B29" s="4"/>
      <c r="C29" s="10"/>
      <c r="D29" s="4"/>
      <c r="E29" s="4"/>
    </row>
    <row r="30" spans="1:5" ht="20.100000000000001" customHeight="1" x14ac:dyDescent="0.15">
      <c r="A30" s="9" t="s">
        <v>37</v>
      </c>
      <c r="B30" s="63">
        <v>7695130</v>
      </c>
      <c r="C30" s="65" t="s">
        <v>103</v>
      </c>
      <c r="D30" s="66" t="s">
        <v>103</v>
      </c>
      <c r="E30" s="141" t="s">
        <v>199</v>
      </c>
    </row>
    <row r="31" spans="1:5" ht="30" customHeight="1" x14ac:dyDescent="0.15">
      <c r="A31" s="11"/>
      <c r="B31" s="56"/>
      <c r="C31" s="56"/>
      <c r="D31" s="56"/>
      <c r="E31" s="56"/>
    </row>
    <row r="32" spans="1:5" ht="20.100000000000001" customHeight="1" x14ac:dyDescent="0.15">
      <c r="A32" s="7" t="s">
        <v>92</v>
      </c>
      <c r="B32" s="3"/>
      <c r="C32" s="3"/>
      <c r="D32" s="3"/>
      <c r="E32" s="3"/>
    </row>
    <row r="33" spans="1:5" ht="20.100000000000001" customHeight="1" x14ac:dyDescent="0.15">
      <c r="A33" s="5" t="s">
        <v>44</v>
      </c>
      <c r="B33" s="3"/>
      <c r="C33" s="3"/>
      <c r="D33" s="3"/>
      <c r="E33" s="3"/>
    </row>
    <row r="34" spans="1:5" ht="20.100000000000001" customHeight="1" x14ac:dyDescent="0.15">
      <c r="A34" s="176" t="s">
        <v>32</v>
      </c>
      <c r="B34" s="176"/>
      <c r="C34" s="176"/>
      <c r="D34" s="176"/>
      <c r="E34" s="176"/>
    </row>
    <row r="35" spans="1:5" ht="20.100000000000001" customHeight="1" x14ac:dyDescent="0.15">
      <c r="A35" s="178" t="s">
        <v>34</v>
      </c>
      <c r="B35" s="179"/>
      <c r="C35" s="2" t="s">
        <v>35</v>
      </c>
      <c r="D35" s="2" t="s">
        <v>36</v>
      </c>
      <c r="E35" s="2" t="s">
        <v>31</v>
      </c>
    </row>
    <row r="36" spans="1:5" ht="20.100000000000001" customHeight="1" x14ac:dyDescent="0.15">
      <c r="A36" s="178" t="s">
        <v>38</v>
      </c>
      <c r="B36" s="179"/>
      <c r="C36" s="67">
        <v>735660</v>
      </c>
      <c r="D36" s="67">
        <v>572638</v>
      </c>
      <c r="E36" s="67">
        <v>163022</v>
      </c>
    </row>
    <row r="37" spans="1:5" ht="20.100000000000001" customHeight="1" x14ac:dyDescent="0.15">
      <c r="A37" s="3"/>
      <c r="B37" s="3"/>
      <c r="C37" s="3"/>
      <c r="D37" s="3"/>
      <c r="E37" s="3"/>
    </row>
    <row r="38" spans="1:5" ht="20.100000000000001" customHeight="1" x14ac:dyDescent="0.15">
      <c r="A38" s="3"/>
      <c r="B38" s="3"/>
      <c r="C38" s="3"/>
      <c r="D38" s="3"/>
      <c r="E38" s="3"/>
    </row>
    <row r="39" spans="1:5" ht="20.100000000000001" customHeight="1" x14ac:dyDescent="0.15">
      <c r="A39" s="3"/>
      <c r="B39" s="3"/>
      <c r="C39" s="3"/>
      <c r="D39" s="3"/>
      <c r="E39" s="3"/>
    </row>
  </sheetData>
  <mergeCells count="8">
    <mergeCell ref="A1:E1"/>
    <mergeCell ref="A34:E34"/>
    <mergeCell ref="A19:E19"/>
    <mergeCell ref="A35:B35"/>
    <mergeCell ref="A36:B36"/>
    <mergeCell ref="A26:E26"/>
    <mergeCell ref="A27:A28"/>
    <mergeCell ref="B27:B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正味財産増減計算書</vt:lpstr>
      <vt:lpstr>貸借対照表</vt:lpstr>
      <vt:lpstr>財産目録</vt:lpstr>
      <vt:lpstr>注　　　記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Densetsu</dc:creator>
  <cp:lastModifiedBy>愛媛県電設業協会</cp:lastModifiedBy>
  <cp:lastPrinted>2023-04-05T06:40:02Z</cp:lastPrinted>
  <dcterms:created xsi:type="dcterms:W3CDTF">2011-03-07T06:53:43Z</dcterms:created>
  <dcterms:modified xsi:type="dcterms:W3CDTF">2023-05-29T05:06:31Z</dcterms:modified>
</cp:coreProperties>
</file>